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Z:\Accountants\Lindsay\Elections 2023\Limavady\"/>
    </mc:Choice>
  </mc:AlternateContent>
  <xr:revisionPtr revIDLastSave="0" documentId="13_ncr:1_{9BE64B62-1803-490B-8DD7-A5CA255105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ndidate Issue" sheetId="1" r:id="rId1"/>
    <sheet name="Calculator Copy" sheetId="2" r:id="rId2"/>
  </sheets>
  <definedNames>
    <definedName name="_xlnm.Print_Area" localSheetId="1">'Calculator Copy'!$B$1:$R$30</definedName>
    <definedName name="_xlnm.Print_Area" localSheetId="0">'Candidate Issue'!$A$1:$N$31</definedName>
    <definedName name="_xlnm.Print_Titles" localSheetId="1">'Calculator Copy'!$1:$7</definedName>
    <definedName name="_xlnm.Print_Titles" localSheetId="0">'Candidate Issue'!$6:$6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2" l="1"/>
  <c r="P21" i="2"/>
  <c r="N21" i="2"/>
  <c r="M21" i="2"/>
  <c r="I21" i="2"/>
  <c r="C26" i="2" s="1"/>
  <c r="D28" i="1" s="1"/>
  <c r="H21" i="2"/>
  <c r="H20" i="1" s="1"/>
  <c r="G21" i="2"/>
  <c r="F21" i="2"/>
  <c r="E20" i="1" s="1"/>
  <c r="E21" i="2"/>
  <c r="D20" i="1" s="1"/>
  <c r="D21" i="2"/>
  <c r="C20" i="1" s="1"/>
  <c r="C21" i="2"/>
  <c r="B20" i="1" s="1"/>
  <c r="K20" i="2"/>
  <c r="L20" i="2" s="1"/>
  <c r="J20" i="2"/>
  <c r="O19" i="2"/>
  <c r="L18" i="1" s="1"/>
  <c r="K19" i="2"/>
  <c r="L19" i="2" s="1"/>
  <c r="J19" i="2"/>
  <c r="O18" i="2"/>
  <c r="L17" i="1" s="1"/>
  <c r="K18" i="2"/>
  <c r="L18" i="2" s="1"/>
  <c r="J18" i="2"/>
  <c r="O17" i="2"/>
  <c r="K17" i="2"/>
  <c r="L17" i="2" s="1"/>
  <c r="J17" i="2"/>
  <c r="O16" i="2"/>
  <c r="L15" i="1" s="1"/>
  <c r="K16" i="2"/>
  <c r="L16" i="2" s="1"/>
  <c r="J16" i="2"/>
  <c r="O15" i="2"/>
  <c r="L14" i="1" s="1"/>
  <c r="K15" i="2"/>
  <c r="L15" i="2" s="1"/>
  <c r="J15" i="2"/>
  <c r="O14" i="2"/>
  <c r="L13" i="1" s="1"/>
  <c r="K14" i="2"/>
  <c r="L14" i="2" s="1"/>
  <c r="J14" i="2"/>
  <c r="O13" i="2"/>
  <c r="K13" i="2"/>
  <c r="L13" i="2" s="1"/>
  <c r="J13" i="2"/>
  <c r="O12" i="2"/>
  <c r="K12" i="2"/>
  <c r="L12" i="2" s="1"/>
  <c r="J12" i="2"/>
  <c r="O11" i="2"/>
  <c r="L10" i="1" s="1"/>
  <c r="K11" i="2"/>
  <c r="L11" i="2" s="1"/>
  <c r="J11" i="2"/>
  <c r="O10" i="2"/>
  <c r="L9" i="1" s="1"/>
  <c r="K10" i="2"/>
  <c r="L10" i="2" s="1"/>
  <c r="J10" i="2"/>
  <c r="O9" i="2"/>
  <c r="K9" i="2"/>
  <c r="L9" i="2" s="1"/>
  <c r="J9" i="2"/>
  <c r="O8" i="2"/>
  <c r="L7" i="1" s="1"/>
  <c r="K8" i="2"/>
  <c r="L8" i="2" s="1"/>
  <c r="J8" i="2"/>
  <c r="D24" i="1"/>
  <c r="F20" i="1"/>
  <c r="N19" i="1"/>
  <c r="M19" i="1"/>
  <c r="L19" i="1"/>
  <c r="K19" i="1"/>
  <c r="J19" i="1"/>
  <c r="I19" i="1"/>
  <c r="H19" i="1"/>
  <c r="F19" i="1"/>
  <c r="E19" i="1"/>
  <c r="D19" i="1"/>
  <c r="C19" i="1"/>
  <c r="B19" i="1"/>
  <c r="N18" i="1"/>
  <c r="M18" i="1"/>
  <c r="K18" i="1"/>
  <c r="J18" i="1"/>
  <c r="I18" i="1"/>
  <c r="H18" i="1"/>
  <c r="F18" i="1"/>
  <c r="E18" i="1"/>
  <c r="D18" i="1"/>
  <c r="C18" i="1"/>
  <c r="B18" i="1"/>
  <c r="N17" i="1"/>
  <c r="M17" i="1"/>
  <c r="K17" i="1"/>
  <c r="J17" i="1"/>
  <c r="I17" i="1"/>
  <c r="H17" i="1"/>
  <c r="F17" i="1"/>
  <c r="E17" i="1"/>
  <c r="D17" i="1"/>
  <c r="C17" i="1"/>
  <c r="B17" i="1"/>
  <c r="N16" i="1"/>
  <c r="M16" i="1"/>
  <c r="L16" i="1"/>
  <c r="K16" i="1"/>
  <c r="J16" i="1"/>
  <c r="I16" i="1"/>
  <c r="H16" i="1"/>
  <c r="F16" i="1"/>
  <c r="E16" i="1"/>
  <c r="D16" i="1"/>
  <c r="C16" i="1"/>
  <c r="B16" i="1"/>
  <c r="N15" i="1"/>
  <c r="M15" i="1"/>
  <c r="K15" i="1"/>
  <c r="J15" i="1"/>
  <c r="I15" i="1"/>
  <c r="H15" i="1"/>
  <c r="F15" i="1"/>
  <c r="E15" i="1"/>
  <c r="D15" i="1"/>
  <c r="C15" i="1"/>
  <c r="B15" i="1"/>
  <c r="N14" i="1"/>
  <c r="M14" i="1"/>
  <c r="K14" i="1"/>
  <c r="J14" i="1"/>
  <c r="I14" i="1"/>
  <c r="H14" i="1"/>
  <c r="F14" i="1"/>
  <c r="E14" i="1"/>
  <c r="D14" i="1"/>
  <c r="C14" i="1"/>
  <c r="B14" i="1"/>
  <c r="N13" i="1"/>
  <c r="M13" i="1"/>
  <c r="K13" i="1"/>
  <c r="J13" i="1"/>
  <c r="I13" i="1"/>
  <c r="H13" i="1"/>
  <c r="F13" i="1"/>
  <c r="E13" i="1"/>
  <c r="D13" i="1"/>
  <c r="C13" i="1"/>
  <c r="B13" i="1"/>
  <c r="N12" i="1"/>
  <c r="M12" i="1"/>
  <c r="L12" i="1"/>
  <c r="K12" i="1"/>
  <c r="J12" i="1"/>
  <c r="I12" i="1"/>
  <c r="H12" i="1"/>
  <c r="F12" i="1"/>
  <c r="E12" i="1"/>
  <c r="D12" i="1"/>
  <c r="C12" i="1"/>
  <c r="B12" i="1"/>
  <c r="N11" i="1"/>
  <c r="M11" i="1"/>
  <c r="L11" i="1"/>
  <c r="K11" i="1"/>
  <c r="J11" i="1"/>
  <c r="I11" i="1"/>
  <c r="H11" i="1"/>
  <c r="F11" i="1"/>
  <c r="E11" i="1"/>
  <c r="D11" i="1"/>
  <c r="C11" i="1"/>
  <c r="B11" i="1"/>
  <c r="N10" i="1"/>
  <c r="M10" i="1"/>
  <c r="K10" i="1"/>
  <c r="J10" i="1"/>
  <c r="I10" i="1"/>
  <c r="H10" i="1"/>
  <c r="F10" i="1"/>
  <c r="E10" i="1"/>
  <c r="D10" i="1"/>
  <c r="C10" i="1"/>
  <c r="B10" i="1"/>
  <c r="N9" i="1"/>
  <c r="M9" i="1"/>
  <c r="K9" i="1"/>
  <c r="J9" i="1"/>
  <c r="I9" i="1"/>
  <c r="H9" i="1"/>
  <c r="F9" i="1"/>
  <c r="E9" i="1"/>
  <c r="D9" i="1"/>
  <c r="C9" i="1"/>
  <c r="B9" i="1"/>
  <c r="N8" i="1"/>
  <c r="M8" i="1"/>
  <c r="L8" i="1"/>
  <c r="K8" i="1"/>
  <c r="J8" i="1"/>
  <c r="I8" i="1"/>
  <c r="H8" i="1"/>
  <c r="F8" i="1"/>
  <c r="E8" i="1"/>
  <c r="D8" i="1"/>
  <c r="C8" i="1"/>
  <c r="B8" i="1"/>
  <c r="N7" i="1"/>
  <c r="M7" i="1"/>
  <c r="K7" i="1"/>
  <c r="J7" i="1"/>
  <c r="I7" i="1"/>
  <c r="H7" i="1"/>
  <c r="F7" i="1"/>
  <c r="E7" i="1"/>
  <c r="D7" i="1"/>
  <c r="C7" i="1"/>
  <c r="B7" i="1"/>
  <c r="N20" i="1" l="1"/>
  <c r="I20" i="1"/>
  <c r="O21" i="2"/>
  <c r="J20" i="1"/>
  <c r="L20" i="1"/>
  <c r="M20" i="1"/>
  <c r="K20" i="1"/>
  <c r="K21" i="2"/>
  <c r="L21" i="2" s="1"/>
  <c r="J21" i="2"/>
</calcChain>
</file>

<file path=xl/sharedStrings.xml><?xml version="1.0" encoding="utf-8"?>
<sst xmlns="http://schemas.openxmlformats.org/spreadsheetml/2006/main" count="106" uniqueCount="80">
  <si>
    <t>LOCAL COUNCIL ELECTION</t>
  </si>
  <si>
    <t>VERIFICATION STATEMENT</t>
  </si>
  <si>
    <t>DEA:</t>
  </si>
  <si>
    <t>LIMAVADY</t>
  </si>
  <si>
    <t>DATE OF POLL:</t>
  </si>
  <si>
    <t>THURSDAY 18 MAY 2023</t>
  </si>
  <si>
    <t>BOX NO.</t>
  </si>
  <si>
    <r>
      <rPr>
        <sz val="11"/>
        <color indexed="8"/>
        <rFont val="Arial"/>
        <family val="2"/>
      </rPr>
      <t>NO. OF</t>
    </r>
    <r>
      <rPr>
        <b/>
        <sz val="11"/>
        <color indexed="8"/>
        <rFont val="Arial"/>
        <family val="2"/>
      </rPr>
      <t xml:space="preserve"> BALLOT PAPERS </t>
    </r>
    <r>
      <rPr>
        <sz val="11"/>
        <color indexed="8"/>
        <rFont val="Arial"/>
        <family val="2"/>
      </rPr>
      <t>ALLOCATED TO BOX RECORDED BY DRO</t>
    </r>
  </si>
  <si>
    <r>
      <rPr>
        <sz val="11"/>
        <color indexed="8"/>
        <rFont val="Arial"/>
        <family val="2"/>
      </rPr>
      <t xml:space="preserve">NO. OF </t>
    </r>
    <r>
      <rPr>
        <b/>
        <sz val="11"/>
        <color indexed="8"/>
        <rFont val="Arial"/>
        <family val="2"/>
      </rPr>
      <t xml:space="preserve">'SPOILT' BALLOT PAPERS </t>
    </r>
    <r>
      <rPr>
        <sz val="11"/>
        <color indexed="8"/>
        <rFont val="Arial"/>
        <family val="2"/>
      </rPr>
      <t>RECORDED ON BALLOT PAPER ACCOUNT</t>
    </r>
  </si>
  <si>
    <r>
      <rPr>
        <sz val="11"/>
        <color indexed="8"/>
        <rFont val="Arial"/>
        <family val="2"/>
      </rPr>
      <t>NO OF</t>
    </r>
    <r>
      <rPr>
        <b/>
        <sz val="11"/>
        <color indexed="8"/>
        <rFont val="Arial"/>
        <family val="2"/>
      </rPr>
      <t xml:space="preserve"> BALLOT PAPERS </t>
    </r>
    <r>
      <rPr>
        <sz val="11"/>
        <color indexed="8"/>
        <rFont val="Arial"/>
        <family val="2"/>
      </rPr>
      <t>IN BOX RECORDED ON BALLOT PAPER ACCOUNT</t>
    </r>
  </si>
  <si>
    <r>
      <rPr>
        <sz val="11"/>
        <color indexed="8"/>
        <rFont val="Arial"/>
        <family val="2"/>
      </rPr>
      <t xml:space="preserve">NO. OF </t>
    </r>
    <r>
      <rPr>
        <b/>
        <sz val="11"/>
        <color indexed="8"/>
        <rFont val="Arial"/>
        <family val="2"/>
      </rPr>
      <t xml:space="preserve">UNUSED BALLOT PAPERS </t>
    </r>
    <r>
      <rPr>
        <sz val="11"/>
        <color indexed="8"/>
        <rFont val="Arial"/>
        <family val="2"/>
      </rPr>
      <t>RECORDED ON BALLOT PAPER ACCOUNT</t>
    </r>
  </si>
  <si>
    <r>
      <rPr>
        <sz val="11"/>
        <color indexed="8"/>
        <rFont val="Arial"/>
        <family val="2"/>
      </rPr>
      <t>NO. OF</t>
    </r>
    <r>
      <rPr>
        <b/>
        <sz val="11"/>
        <color indexed="8"/>
        <rFont val="Arial"/>
        <family val="2"/>
      </rPr>
      <t xml:space="preserve"> PINK TENDERED BALLOT PAPERS</t>
    </r>
    <r>
      <rPr>
        <sz val="11"/>
        <color indexed="8"/>
        <rFont val="Arial"/>
        <family val="2"/>
      </rPr>
      <t xml:space="preserve"> ALLOCATED TO BOX RECORDED BY DRO</t>
    </r>
  </si>
  <si>
    <t xml:space="preserve">NO. OF WHITE  BALLOT PAPERS COUNTED IN BOX AT VERIFICATION </t>
  </si>
  <si>
    <r>
      <rPr>
        <sz val="11"/>
        <color indexed="8"/>
        <rFont val="Arial"/>
        <family val="2"/>
      </rPr>
      <t>NO. OF</t>
    </r>
    <r>
      <rPr>
        <b/>
        <sz val="11"/>
        <color indexed="8"/>
        <rFont val="Arial"/>
        <family val="2"/>
      </rPr>
      <t xml:space="preserve"> PINK TENDERED BALLOT PAPERS ISSUED</t>
    </r>
    <r>
      <rPr>
        <sz val="11"/>
        <color indexed="8"/>
        <rFont val="Arial"/>
        <family val="2"/>
      </rPr>
      <t xml:space="preserve"> RECORDED ON BALLOT PAPER ACCOUNT</t>
    </r>
  </si>
  <si>
    <r>
      <rPr>
        <sz val="11"/>
        <color indexed="8"/>
        <rFont val="Arial"/>
        <family val="2"/>
      </rPr>
      <t>NO. OF</t>
    </r>
    <r>
      <rPr>
        <b/>
        <sz val="11"/>
        <color indexed="8"/>
        <rFont val="Arial"/>
        <family val="2"/>
      </rPr>
      <t xml:space="preserve"> BALLOT PAPERS </t>
    </r>
    <r>
      <rPr>
        <sz val="11"/>
        <color indexed="8"/>
        <rFont val="Arial"/>
        <family val="2"/>
      </rPr>
      <t>COUNTED IN BOX AT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VERIFICATION </t>
    </r>
  </si>
  <si>
    <r>
      <rPr>
        <sz val="11"/>
        <color indexed="8"/>
        <rFont val="Arial"/>
        <family val="2"/>
      </rPr>
      <t>NO. OF</t>
    </r>
    <r>
      <rPr>
        <b/>
        <sz val="11"/>
        <color indexed="8"/>
        <rFont val="Arial"/>
        <family val="2"/>
      </rPr>
      <t xml:space="preserve"> UNUSED BALLOT PAPERS</t>
    </r>
    <r>
      <rPr>
        <sz val="11"/>
        <color indexed="8"/>
        <rFont val="Arial"/>
        <family val="2"/>
      </rPr>
      <t xml:space="preserve"> AT VERIFICATION</t>
    </r>
  </si>
  <si>
    <r>
      <rPr>
        <sz val="11"/>
        <color indexed="8"/>
        <rFont val="Arial"/>
        <family val="2"/>
      </rPr>
      <t xml:space="preserve">NO. ON </t>
    </r>
    <r>
      <rPr>
        <b/>
        <sz val="11"/>
        <color indexed="8"/>
        <rFont val="Arial"/>
        <family val="2"/>
      </rPr>
      <t>TENDERED VOTES LIST</t>
    </r>
    <r>
      <rPr>
        <sz val="11"/>
        <color indexed="8"/>
        <rFont val="Arial"/>
        <family val="2"/>
      </rPr>
      <t xml:space="preserve"> AT VERIFICATION</t>
    </r>
  </si>
  <si>
    <r>
      <t xml:space="preserve">NO. OF </t>
    </r>
    <r>
      <rPr>
        <b/>
        <sz val="11"/>
        <color indexed="8"/>
        <rFont val="Arial"/>
        <family val="2"/>
      </rPr>
      <t>UNUSED PINK TENDERED</t>
    </r>
    <r>
      <rPr>
        <sz val="11"/>
        <color indexed="8"/>
        <rFont val="Arial"/>
        <family val="2"/>
      </rPr>
      <t xml:space="preserve"> BALLOT PAPERS AT VERIFICATION</t>
    </r>
  </si>
  <si>
    <r>
      <rPr>
        <sz val="11"/>
        <color indexed="8"/>
        <rFont val="Arial"/>
        <family val="2"/>
      </rPr>
      <t xml:space="preserve">NO. OF </t>
    </r>
    <r>
      <rPr>
        <b/>
        <sz val="11"/>
        <color indexed="8"/>
        <rFont val="Arial"/>
        <family val="2"/>
      </rPr>
      <t>SPOILT BALLOT PAPERS</t>
    </r>
    <r>
      <rPr>
        <sz val="11"/>
        <color indexed="8"/>
        <rFont val="Arial"/>
        <family val="2"/>
      </rPr>
      <t xml:space="preserve"> AT VERIFICATION</t>
    </r>
  </si>
  <si>
    <r>
      <rPr>
        <sz val="11"/>
        <color indexed="8"/>
        <rFont val="Arial"/>
        <family val="2"/>
      </rPr>
      <t xml:space="preserve">NO. OF </t>
    </r>
    <r>
      <rPr>
        <b/>
        <sz val="11"/>
        <color indexed="8"/>
        <rFont val="Arial"/>
        <family val="2"/>
      </rPr>
      <t>SPOILT PINK TENDERED</t>
    </r>
    <r>
      <rPr>
        <sz val="11"/>
        <color indexed="8"/>
        <rFont val="Arial"/>
        <family val="2"/>
      </rPr>
      <t xml:space="preserve"> BALLOT PAPERS AT VERIFICATION</t>
    </r>
  </si>
  <si>
    <t>8/LV</t>
  </si>
  <si>
    <t>9/LV</t>
  </si>
  <si>
    <t>10/LV</t>
  </si>
  <si>
    <t>11/LV</t>
  </si>
  <si>
    <t>12/LV</t>
  </si>
  <si>
    <t>1/LV</t>
  </si>
  <si>
    <t>2/LV</t>
  </si>
  <si>
    <t>3/LV</t>
  </si>
  <si>
    <t>4/LV</t>
  </si>
  <si>
    <t>5/LV</t>
  </si>
  <si>
    <t>6/LV</t>
  </si>
  <si>
    <t>7/LV</t>
  </si>
  <si>
    <t>PV</t>
  </si>
  <si>
    <t>TOTAL</t>
  </si>
  <si>
    <t>ELIGIBLE ELECTORATE</t>
  </si>
  <si>
    <t>DATE</t>
  </si>
  <si>
    <t>SIGNED</t>
  </si>
  <si>
    <t>Deputy Returning Officer</t>
  </si>
  <si>
    <t>% POLL</t>
  </si>
  <si>
    <r>
      <t>DATE OF POLL:</t>
    </r>
    <r>
      <rPr>
        <sz val="14"/>
        <color theme="1"/>
        <rFont val="Arial"/>
        <family val="2"/>
      </rPr>
      <t xml:space="preserve"> </t>
    </r>
    <r>
      <rPr>
        <b/>
        <sz val="14"/>
        <color theme="1"/>
        <rFont val="Arial"/>
        <family val="2"/>
      </rPr>
      <t xml:space="preserve"> THURSDAY 18 MAY 2023</t>
    </r>
  </si>
  <si>
    <t>BB NO.</t>
  </si>
  <si>
    <t>POLLING STATION NAME</t>
  </si>
  <si>
    <r>
      <rPr>
        <sz val="11"/>
        <color indexed="8"/>
        <rFont val="Arial"/>
        <family val="2"/>
      </rPr>
      <t>NO. OF</t>
    </r>
    <r>
      <rPr>
        <b/>
        <sz val="11"/>
        <color indexed="8"/>
        <rFont val="Arial"/>
        <family val="2"/>
      </rPr>
      <t xml:space="preserve"> WHITE BALLOT PAPERS </t>
    </r>
    <r>
      <rPr>
        <sz val="11"/>
        <color indexed="8"/>
        <rFont val="Arial"/>
        <family val="2"/>
      </rPr>
      <t>ALLOCATED TO BOX RECORDED BY DRO</t>
    </r>
  </si>
  <si>
    <r>
      <rPr>
        <sz val="11"/>
        <color indexed="8"/>
        <rFont val="Arial"/>
        <family val="2"/>
      </rPr>
      <t>NO. OF</t>
    </r>
    <r>
      <rPr>
        <b/>
        <sz val="11"/>
        <color indexed="8"/>
        <rFont val="Arial"/>
        <family val="2"/>
      </rPr>
      <t xml:space="preserve"> 'SPOILT' WHITE BALLOT PAPERS </t>
    </r>
    <r>
      <rPr>
        <sz val="11"/>
        <color indexed="8"/>
        <rFont val="Arial"/>
        <family val="2"/>
      </rPr>
      <t xml:space="preserve">RECORDED ON </t>
    </r>
    <r>
      <rPr>
        <b/>
        <sz val="11"/>
        <color indexed="8"/>
        <rFont val="Arial"/>
        <family val="2"/>
      </rPr>
      <t>BALLOT PAPER ACCOUNT</t>
    </r>
  </si>
  <si>
    <r>
      <rPr>
        <sz val="11"/>
        <color indexed="8"/>
        <rFont val="Arial"/>
        <family val="2"/>
      </rPr>
      <t>NO OF</t>
    </r>
    <r>
      <rPr>
        <b/>
        <sz val="11"/>
        <color indexed="8"/>
        <rFont val="Arial"/>
        <family val="2"/>
      </rPr>
      <t xml:space="preserve"> WHITE BALLOT PAPERS </t>
    </r>
    <r>
      <rPr>
        <sz val="11"/>
        <color indexed="8"/>
        <rFont val="Arial"/>
        <family val="2"/>
      </rPr>
      <t xml:space="preserve">IN BOX RECORDED ON </t>
    </r>
    <r>
      <rPr>
        <b/>
        <sz val="11"/>
        <color indexed="8"/>
        <rFont val="Arial"/>
        <family val="2"/>
      </rPr>
      <t>BALLOT PAPER ACCOUNT</t>
    </r>
  </si>
  <si>
    <r>
      <rPr>
        <sz val="11"/>
        <color indexed="8"/>
        <rFont val="Arial"/>
        <family val="2"/>
      </rPr>
      <t>NO. OF</t>
    </r>
    <r>
      <rPr>
        <b/>
        <sz val="11"/>
        <color indexed="8"/>
        <rFont val="Arial"/>
        <family val="2"/>
      </rPr>
      <t xml:space="preserve"> UNUSED WHITE BALLOT PAPERS </t>
    </r>
    <r>
      <rPr>
        <sz val="11"/>
        <color indexed="8"/>
        <rFont val="Arial"/>
        <family val="2"/>
      </rPr>
      <t xml:space="preserve">RECORDED ON </t>
    </r>
    <r>
      <rPr>
        <b/>
        <sz val="11"/>
        <color indexed="8"/>
        <rFont val="Arial"/>
        <family val="2"/>
      </rPr>
      <t>BALLOT PAPER ACCOUNT</t>
    </r>
  </si>
  <si>
    <r>
      <rPr>
        <sz val="11"/>
        <color indexed="8"/>
        <rFont val="Arial"/>
        <family val="2"/>
      </rPr>
      <t>NO. OF</t>
    </r>
    <r>
      <rPr>
        <b/>
        <sz val="11"/>
        <color indexed="8"/>
        <rFont val="Arial"/>
        <family val="2"/>
      </rPr>
      <t xml:space="preserve"> PINK TENDERED BALLOT PAPERS</t>
    </r>
    <r>
      <rPr>
        <sz val="11"/>
        <color indexed="8"/>
        <rFont val="Arial"/>
        <family val="2"/>
      </rPr>
      <t xml:space="preserve"> ALLOCATED TO BOX </t>
    </r>
    <r>
      <rPr>
        <b/>
        <sz val="11"/>
        <color indexed="8"/>
        <rFont val="Arial"/>
        <family val="2"/>
      </rPr>
      <t>RECORDED BY DRO</t>
    </r>
  </si>
  <si>
    <r>
      <rPr>
        <sz val="11"/>
        <color indexed="8"/>
        <rFont val="Arial"/>
        <family val="2"/>
      </rPr>
      <t>NO. OF</t>
    </r>
    <r>
      <rPr>
        <b/>
        <sz val="11"/>
        <color indexed="8"/>
        <rFont val="Arial"/>
        <family val="2"/>
      </rPr>
      <t xml:space="preserve"> PINK TENDERED BALLOT PAPERS ISSUED</t>
    </r>
    <r>
      <rPr>
        <sz val="11"/>
        <color indexed="8"/>
        <rFont val="Arial"/>
        <family val="2"/>
      </rPr>
      <t xml:space="preserve"> RECORDED ON </t>
    </r>
    <r>
      <rPr>
        <b/>
        <sz val="11"/>
        <color indexed="8"/>
        <rFont val="Arial"/>
        <family val="2"/>
      </rPr>
      <t>BALLOT PAPER ACCOUNT</t>
    </r>
  </si>
  <si>
    <r>
      <rPr>
        <sz val="11"/>
        <color indexed="8"/>
        <rFont val="Arial"/>
        <family val="2"/>
      </rPr>
      <t>NO. OF</t>
    </r>
    <r>
      <rPr>
        <b/>
        <sz val="11"/>
        <color indexed="8"/>
        <rFont val="Arial"/>
        <family val="2"/>
      </rPr>
      <t xml:space="preserve"> WHITE  BALLOT PAPERS </t>
    </r>
    <r>
      <rPr>
        <sz val="11"/>
        <color indexed="8"/>
        <rFont val="Arial"/>
        <family val="2"/>
      </rPr>
      <t>COUNTED IN BOX AT</t>
    </r>
    <r>
      <rPr>
        <b/>
        <sz val="11"/>
        <color indexed="8"/>
        <rFont val="Arial"/>
        <family val="2"/>
      </rPr>
      <t xml:space="preserve"> VERIFICATION </t>
    </r>
  </si>
  <si>
    <t>DIFF of 3 + or - QUERY WITH DRO</t>
  </si>
  <si>
    <t>TOTAL NUMBER OF PAPERS ACCOUNTED FOR AFTER VERIFICATION</t>
  </si>
  <si>
    <t>COMPARISON OF TOTAL ON BPA AGAINST VERIFICATION TOTAL</t>
  </si>
  <si>
    <r>
      <rPr>
        <sz val="11"/>
        <color indexed="8"/>
        <rFont val="Arial"/>
        <family val="2"/>
      </rPr>
      <t>NO. OF</t>
    </r>
    <r>
      <rPr>
        <b/>
        <sz val="11"/>
        <color indexed="8"/>
        <rFont val="Arial"/>
        <family val="2"/>
      </rPr>
      <t xml:space="preserve"> UNUSED WHITE BALLOT PAPERS </t>
    </r>
    <r>
      <rPr>
        <sz val="11"/>
        <color indexed="8"/>
        <rFont val="Arial"/>
        <family val="2"/>
      </rPr>
      <t>IN ENVELOPE G</t>
    </r>
  </si>
  <si>
    <r>
      <rPr>
        <sz val="11"/>
        <color indexed="8"/>
        <rFont val="Arial"/>
        <family val="2"/>
      </rPr>
      <t xml:space="preserve">NO. ON </t>
    </r>
    <r>
      <rPr>
        <b/>
        <sz val="11"/>
        <color indexed="8"/>
        <rFont val="Arial"/>
        <family val="2"/>
      </rPr>
      <t>TENDERED VOTES LIST</t>
    </r>
    <r>
      <rPr>
        <sz val="11"/>
        <color indexed="8"/>
        <rFont val="Arial"/>
        <family val="2"/>
      </rPr>
      <t xml:space="preserve"> IN ENVELOPE D</t>
    </r>
  </si>
  <si>
    <r>
      <t xml:space="preserve">NO. OF </t>
    </r>
    <r>
      <rPr>
        <b/>
        <sz val="11"/>
        <color indexed="8"/>
        <rFont val="Arial"/>
        <family val="2"/>
      </rPr>
      <t>UNUSED PINK TENDERED</t>
    </r>
    <r>
      <rPr>
        <sz val="11"/>
        <color indexed="8"/>
        <rFont val="Arial"/>
        <family val="2"/>
      </rPr>
      <t xml:space="preserve"> BALLOT PAPERS</t>
    </r>
  </si>
  <si>
    <r>
      <rPr>
        <sz val="11"/>
        <color indexed="8"/>
        <rFont val="Arial"/>
        <family val="2"/>
      </rPr>
      <t xml:space="preserve">NO. OF </t>
    </r>
    <r>
      <rPr>
        <b/>
        <sz val="11"/>
        <color indexed="8"/>
        <rFont val="Arial"/>
        <family val="2"/>
      </rPr>
      <t>SPOILT WHITE BALLOT PAPERS</t>
    </r>
    <r>
      <rPr>
        <sz val="11"/>
        <color indexed="8"/>
        <rFont val="Arial"/>
        <family val="2"/>
      </rPr>
      <t xml:space="preserve"> IN ENVELOPE F</t>
    </r>
  </si>
  <si>
    <r>
      <rPr>
        <sz val="11"/>
        <color indexed="8"/>
        <rFont val="Arial"/>
        <family val="2"/>
      </rPr>
      <t xml:space="preserve">NO. OF </t>
    </r>
    <r>
      <rPr>
        <b/>
        <sz val="11"/>
        <color indexed="8"/>
        <rFont val="Arial"/>
        <family val="2"/>
      </rPr>
      <t>SPOILT PINK TENDERED</t>
    </r>
    <r>
      <rPr>
        <sz val="11"/>
        <color indexed="8"/>
        <rFont val="Arial"/>
        <family val="2"/>
      </rPr>
      <t xml:space="preserve"> BALLOT PAPERS IN ENVELOPE F</t>
    </r>
  </si>
  <si>
    <t>DRO COMMENTS</t>
  </si>
  <si>
    <t>BPA - A</t>
  </si>
  <si>
    <t>BPA - E</t>
  </si>
  <si>
    <t>BPA - F</t>
  </si>
  <si>
    <t>BPA - G</t>
  </si>
  <si>
    <t>BPA-H</t>
  </si>
  <si>
    <t>BPA-I</t>
  </si>
  <si>
    <t>BBR</t>
  </si>
  <si>
    <t>UU - 1</t>
  </si>
  <si>
    <t>UU - 2</t>
  </si>
  <si>
    <t>UU - 3</t>
  </si>
  <si>
    <t>UU - 4</t>
  </si>
  <si>
    <t>DRUMACHOSE PRIMARY SCHOOL</t>
  </si>
  <si>
    <t>LIMAVADY CENTRAL PRIMARY SCHOOL</t>
  </si>
  <si>
    <t>ST AIDANS PRIMARY SCHOOL</t>
  </si>
  <si>
    <t>DERRAMORE CHURCH HALL</t>
  </si>
  <si>
    <t>LISLANE CHURCH HALL</t>
  </si>
  <si>
    <t>TERMONCANICE PRIMARY SCHOOL</t>
  </si>
  <si>
    <t xml:space="preserve">POSTAL VOTES </t>
  </si>
  <si>
    <t>VERIFICATION START TIME</t>
  </si>
  <si>
    <t>VERIFICATION FINISH TIME</t>
  </si>
  <si>
    <t>Count Calculator</t>
  </si>
  <si>
    <t xml:space="preserve">% POLL: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</si>
</sst>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3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left"/>
    </xf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/>
    </xf>
    <xf numFmtId="0" fontId="11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/>
    </xf>
    <xf numFmtId="1" fontId="11" fillId="0" borderId="1" xfId="1" applyNumberFormat="1" applyFont="1" applyBorder="1" applyAlignment="1">
      <alignment horizontal="center" vertical="center" wrapText="1"/>
    </xf>
    <xf numFmtId="0" fontId="1" fillId="0" borderId="1" xfId="1" applyBorder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left"/>
    </xf>
    <xf numFmtId="0" fontId="11" fillId="0" borderId="0" xfId="1" applyFont="1" applyAlignment="1">
      <alignment horizontal="right"/>
    </xf>
    <xf numFmtId="0" fontId="6" fillId="0" borderId="0" xfId="1" applyFont="1" applyAlignment="1">
      <alignment horizontal="center"/>
    </xf>
    <xf numFmtId="0" fontId="11" fillId="0" borderId="2" xfId="1" applyFont="1" applyBorder="1" applyAlignment="1">
      <alignment horizontal="left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0" fontId="1" fillId="0" borderId="2" xfId="1" applyBorder="1"/>
    <xf numFmtId="0" fontId="6" fillId="0" borderId="2" xfId="1" applyFont="1" applyBorder="1"/>
    <xf numFmtId="0" fontId="1" fillId="0" borderId="0" xfId="1" applyAlignment="1">
      <alignment horizontal="center"/>
    </xf>
    <xf numFmtId="0" fontId="7" fillId="0" borderId="1" xfId="1" applyFont="1" applyBorder="1" applyAlignment="1">
      <alignment vertical="top" wrapText="1"/>
    </xf>
    <xf numFmtId="0" fontId="7" fillId="2" borderId="1" xfId="1" applyFont="1" applyFill="1" applyBorder="1" applyAlignment="1">
      <alignment horizontal="center" vertical="top" wrapText="1"/>
    </xf>
    <xf numFmtId="0" fontId="8" fillId="2" borderId="1" xfId="1" applyFont="1" applyFill="1" applyBorder="1" applyAlignment="1">
      <alignment horizontal="center" vertical="top" wrapText="1"/>
    </xf>
    <xf numFmtId="0" fontId="7" fillId="3" borderId="1" xfId="1" applyFont="1" applyFill="1" applyBorder="1" applyAlignment="1">
      <alignment horizontal="center" vertical="top" wrapText="1"/>
    </xf>
    <xf numFmtId="0" fontId="7" fillId="4" borderId="1" xfId="1" applyFont="1" applyFill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/>
    </xf>
    <xf numFmtId="0" fontId="7" fillId="0" borderId="4" xfId="1" applyFont="1" applyBorder="1" applyAlignment="1">
      <alignment vertical="top" wrapText="1"/>
    </xf>
    <xf numFmtId="0" fontId="7" fillId="2" borderId="4" xfId="1" applyFont="1" applyFill="1" applyBorder="1" applyAlignment="1">
      <alignment horizontal="center" vertical="top" wrapText="1"/>
    </xf>
    <xf numFmtId="0" fontId="7" fillId="0" borderId="1" xfId="1" applyFont="1" applyBorder="1" applyAlignment="1">
      <alignment vertical="top"/>
    </xf>
    <xf numFmtId="0" fontId="2" fillId="0" borderId="1" xfId="1" applyFont="1" applyBorder="1" applyAlignment="1">
      <alignment vertical="top" wrapText="1"/>
    </xf>
    <xf numFmtId="0" fontId="11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1" fontId="11" fillId="4" borderId="1" xfId="1" applyNumberFormat="1" applyFont="1" applyFill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1" fontId="6" fillId="4" borderId="1" xfId="1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1" fillId="4" borderId="1" xfId="1" applyFill="1" applyBorder="1"/>
    <xf numFmtId="1" fontId="11" fillId="2" borderId="1" xfId="1" applyNumberFormat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2" fillId="0" borderId="1" xfId="1" applyFont="1" applyBorder="1"/>
    <xf numFmtId="0" fontId="11" fillId="0" borderId="0" xfId="1" applyFont="1" applyAlignment="1">
      <alignment wrapText="1"/>
    </xf>
    <xf numFmtId="0" fontId="14" fillId="0" borderId="0" xfId="1" applyFont="1"/>
    <xf numFmtId="0" fontId="6" fillId="0" borderId="0" xfId="1" applyFont="1" applyAlignment="1">
      <alignment horizontal="right"/>
    </xf>
    <xf numFmtId="20" fontId="1" fillId="0" borderId="2" xfId="1" applyNumberFormat="1" applyBorder="1"/>
    <xf numFmtId="0" fontId="11" fillId="0" borderId="0" xfId="1" applyFont="1"/>
    <xf numFmtId="0" fontId="11" fillId="0" borderId="3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3" fillId="0" borderId="6" xfId="1" applyFont="1" applyBorder="1" applyAlignment="1">
      <alignment horizontal="right" vertical="center"/>
    </xf>
    <xf numFmtId="0" fontId="13" fillId="0" borderId="5" xfId="1" applyFont="1" applyBorder="1" applyAlignment="1">
      <alignment horizontal="right" vertical="center"/>
    </xf>
    <xf numFmtId="0" fontId="11" fillId="0" borderId="6" xfId="1" applyFont="1" applyBorder="1" applyAlignment="1">
      <alignment horizontal="right" vertical="center"/>
    </xf>
    <xf numFmtId="0" fontId="11" fillId="0" borderId="5" xfId="1" applyFont="1" applyBorder="1" applyAlignment="1">
      <alignment horizontal="right" vertical="center"/>
    </xf>
    <xf numFmtId="0" fontId="6" fillId="0" borderId="2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Invisible" pivot="0" table="0" count="0" xr9:uid="{8259BEF1-16D3-46EC-88E3-3AEACAC4E40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N29"/>
  <sheetViews>
    <sheetView tabSelected="1" zoomScaleNormal="100" workbookViewId="0">
      <pane ySplit="6" topLeftCell="A21" activePane="bottomLeft" state="frozen"/>
      <selection pane="bottomLeft" activeCell="D36" sqref="D36"/>
    </sheetView>
  </sheetViews>
  <sheetFormatPr defaultColWidth="9.140625" defaultRowHeight="15" x14ac:dyDescent="0.25"/>
  <cols>
    <col min="1" max="1" width="10" style="2" customWidth="1"/>
    <col min="2" max="2" width="14.85546875" style="2" customWidth="1"/>
    <col min="3" max="3" width="14.28515625" style="2" customWidth="1"/>
    <col min="4" max="4" width="15.42578125" style="2" customWidth="1"/>
    <col min="5" max="5" width="16.140625" style="2" customWidth="1"/>
    <col min="6" max="6" width="15.42578125" style="2" customWidth="1"/>
    <col min="7" max="7" width="8.7109375" style="2" hidden="1" customWidth="1"/>
    <col min="8" max="8" width="15.7109375" style="2" customWidth="1"/>
    <col min="9" max="9" width="16" style="2" customWidth="1"/>
    <col min="10" max="10" width="15.42578125" style="2" customWidth="1"/>
    <col min="11" max="11" width="15.28515625" style="2" customWidth="1"/>
    <col min="12" max="12" width="14.85546875" style="2" customWidth="1"/>
    <col min="13" max="13" width="15.140625" style="2" customWidth="1"/>
    <col min="14" max="14" width="16.5703125" style="2" customWidth="1"/>
    <col min="15" max="16384" width="9.140625" style="2"/>
  </cols>
  <sheetData>
    <row r="1" spans="1:14" ht="18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8" x14ac:dyDescent="0.25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ht="18.75" x14ac:dyDescent="0.3">
      <c r="A4" s="3" t="s">
        <v>2</v>
      </c>
      <c r="B4" s="4"/>
      <c r="C4" s="5" t="s">
        <v>3</v>
      </c>
      <c r="D4" s="6"/>
      <c r="J4" s="59" t="s">
        <v>4</v>
      </c>
      <c r="K4" s="59"/>
      <c r="L4" s="4" t="s">
        <v>5</v>
      </c>
    </row>
    <row r="5" spans="1:14" ht="15.75" x14ac:dyDescent="0.25">
      <c r="A5" s="7"/>
      <c r="B5" s="7"/>
    </row>
    <row r="6" spans="1:14" ht="136.5" customHeight="1" x14ac:dyDescent="0.25">
      <c r="A6" s="8" t="s">
        <v>6</v>
      </c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8" t="s">
        <v>12</v>
      </c>
      <c r="H6" s="9" t="s">
        <v>13</v>
      </c>
      <c r="I6" s="9" t="s">
        <v>14</v>
      </c>
      <c r="J6" s="9" t="s">
        <v>15</v>
      </c>
      <c r="K6" s="9" t="s">
        <v>16</v>
      </c>
      <c r="L6" s="10" t="s">
        <v>17</v>
      </c>
      <c r="M6" s="9" t="s">
        <v>18</v>
      </c>
      <c r="N6" s="9" t="s">
        <v>19</v>
      </c>
    </row>
    <row r="7" spans="1:14" ht="24" customHeight="1" x14ac:dyDescent="0.25">
      <c r="A7" s="11" t="s">
        <v>20</v>
      </c>
      <c r="B7" s="12">
        <f>'Calculator Copy'!C8</f>
        <v>1200</v>
      </c>
      <c r="C7" s="12">
        <f>'Calculator Copy'!D8</f>
        <v>0</v>
      </c>
      <c r="D7" s="12">
        <f>'Calculator Copy'!E8</f>
        <v>573</v>
      </c>
      <c r="E7" s="12">
        <f>'Calculator Copy'!F8</f>
        <v>627</v>
      </c>
      <c r="F7" s="13">
        <f>'Calculator Copy'!G8</f>
        <v>25</v>
      </c>
      <c r="G7" s="14"/>
      <c r="H7" s="12">
        <f>'Calculator Copy'!H8</f>
        <v>0</v>
      </c>
      <c r="I7" s="12">
        <f>'Calculator Copy'!I8</f>
        <v>575</v>
      </c>
      <c r="J7" s="12">
        <f>'Calculator Copy'!M8</f>
        <v>627</v>
      </c>
      <c r="K7" s="15">
        <f>'Calculator Copy'!N8</f>
        <v>0</v>
      </c>
      <c r="L7" s="15">
        <f>'Calculator Copy'!O8</f>
        <v>25</v>
      </c>
      <c r="M7" s="12">
        <f>'Calculator Copy'!P8</f>
        <v>0</v>
      </c>
      <c r="N7" s="12">
        <f>'Calculator Copy'!Q8</f>
        <v>0</v>
      </c>
    </row>
    <row r="8" spans="1:14" ht="24" customHeight="1" x14ac:dyDescent="0.25">
      <c r="A8" s="11" t="s">
        <v>21</v>
      </c>
      <c r="B8" s="12">
        <f>'Calculator Copy'!C9</f>
        <v>1100</v>
      </c>
      <c r="C8" s="12">
        <f>'Calculator Copy'!D9</f>
        <v>0</v>
      </c>
      <c r="D8" s="12">
        <f>'Calculator Copy'!E9</f>
        <v>626</v>
      </c>
      <c r="E8" s="12">
        <f>'Calculator Copy'!F9</f>
        <v>474</v>
      </c>
      <c r="F8" s="13">
        <f>'Calculator Copy'!G9</f>
        <v>25</v>
      </c>
      <c r="G8" s="14"/>
      <c r="H8" s="12">
        <f>'Calculator Copy'!H9</f>
        <v>0</v>
      </c>
      <c r="I8" s="12">
        <f>'Calculator Copy'!I9</f>
        <v>625</v>
      </c>
      <c r="J8" s="12">
        <f>'Calculator Copy'!M9</f>
        <v>474</v>
      </c>
      <c r="K8" s="15">
        <f>'Calculator Copy'!N9</f>
        <v>0</v>
      </c>
      <c r="L8" s="15">
        <f>'Calculator Copy'!O9</f>
        <v>25</v>
      </c>
      <c r="M8" s="12">
        <f>'Calculator Copy'!P9</f>
        <v>0</v>
      </c>
      <c r="N8" s="12">
        <f>'Calculator Copy'!Q9</f>
        <v>0</v>
      </c>
    </row>
    <row r="9" spans="1:14" ht="24" customHeight="1" x14ac:dyDescent="0.25">
      <c r="A9" s="11" t="s">
        <v>22</v>
      </c>
      <c r="B9" s="12">
        <f>'Calculator Copy'!C10</f>
        <v>900</v>
      </c>
      <c r="C9" s="12">
        <f>'Calculator Copy'!D10</f>
        <v>1</v>
      </c>
      <c r="D9" s="12">
        <f>'Calculator Copy'!E10</f>
        <v>366</v>
      </c>
      <c r="E9" s="12">
        <f>'Calculator Copy'!F10</f>
        <v>533</v>
      </c>
      <c r="F9" s="13">
        <f>'Calculator Copy'!G10</f>
        <v>25</v>
      </c>
      <c r="G9" s="14"/>
      <c r="H9" s="12">
        <f>'Calculator Copy'!H10</f>
        <v>0</v>
      </c>
      <c r="I9" s="12">
        <f>'Calculator Copy'!I10</f>
        <v>366</v>
      </c>
      <c r="J9" s="12">
        <f>'Calculator Copy'!M10</f>
        <v>533</v>
      </c>
      <c r="K9" s="15">
        <f>'Calculator Copy'!N10</f>
        <v>0</v>
      </c>
      <c r="L9" s="15">
        <f>'Calculator Copy'!O10</f>
        <v>25</v>
      </c>
      <c r="M9" s="12">
        <f>'Calculator Copy'!P10</f>
        <v>1</v>
      </c>
      <c r="N9" s="12">
        <f>'Calculator Copy'!Q10</f>
        <v>0</v>
      </c>
    </row>
    <row r="10" spans="1:14" ht="24" customHeight="1" x14ac:dyDescent="0.25">
      <c r="A10" s="11" t="s">
        <v>23</v>
      </c>
      <c r="B10" s="12">
        <f>'Calculator Copy'!C11</f>
        <v>1000</v>
      </c>
      <c r="C10" s="12">
        <f>'Calculator Copy'!D11</f>
        <v>2</v>
      </c>
      <c r="D10" s="12">
        <f>'Calculator Copy'!E11</f>
        <v>538</v>
      </c>
      <c r="E10" s="12">
        <f>'Calculator Copy'!F11</f>
        <v>460</v>
      </c>
      <c r="F10" s="13">
        <f>'Calculator Copy'!G11</f>
        <v>25</v>
      </c>
      <c r="G10" s="14"/>
      <c r="H10" s="12">
        <f>'Calculator Copy'!H11</f>
        <v>0</v>
      </c>
      <c r="I10" s="12">
        <f>'Calculator Copy'!I11</f>
        <v>539</v>
      </c>
      <c r="J10" s="12">
        <f>'Calculator Copy'!M11</f>
        <v>460</v>
      </c>
      <c r="K10" s="15">
        <f>'Calculator Copy'!N11</f>
        <v>0</v>
      </c>
      <c r="L10" s="15">
        <f>'Calculator Copy'!O11</f>
        <v>25</v>
      </c>
      <c r="M10" s="12">
        <f>'Calculator Copy'!P11</f>
        <v>2</v>
      </c>
      <c r="N10" s="12">
        <f>'Calculator Copy'!Q11</f>
        <v>0</v>
      </c>
    </row>
    <row r="11" spans="1:14" ht="24" customHeight="1" x14ac:dyDescent="0.25">
      <c r="A11" s="11" t="s">
        <v>24</v>
      </c>
      <c r="B11" s="12">
        <f>'Calculator Copy'!C12</f>
        <v>1100</v>
      </c>
      <c r="C11" s="12">
        <f>'Calculator Copy'!D12</f>
        <v>0</v>
      </c>
      <c r="D11" s="12">
        <f>'Calculator Copy'!E12</f>
        <v>450</v>
      </c>
      <c r="E11" s="12">
        <f>'Calculator Copy'!F12</f>
        <v>650</v>
      </c>
      <c r="F11" s="13">
        <f>'Calculator Copy'!G12</f>
        <v>25</v>
      </c>
      <c r="G11" s="14"/>
      <c r="H11" s="12">
        <f>'Calculator Copy'!H12</f>
        <v>0</v>
      </c>
      <c r="I11" s="12">
        <f>'Calculator Copy'!I12</f>
        <v>449</v>
      </c>
      <c r="J11" s="12">
        <f>'Calculator Copy'!M12</f>
        <v>650</v>
      </c>
      <c r="K11" s="15">
        <f>'Calculator Copy'!N12</f>
        <v>0</v>
      </c>
      <c r="L11" s="15">
        <f>'Calculator Copy'!O12</f>
        <v>25</v>
      </c>
      <c r="M11" s="12">
        <f>'Calculator Copy'!P12</f>
        <v>0</v>
      </c>
      <c r="N11" s="12">
        <f>'Calculator Copy'!Q12</f>
        <v>0</v>
      </c>
    </row>
    <row r="12" spans="1:14" ht="24" customHeight="1" x14ac:dyDescent="0.25">
      <c r="A12" s="11" t="s">
        <v>25</v>
      </c>
      <c r="B12" s="12">
        <f>'Calculator Copy'!C13</f>
        <v>700</v>
      </c>
      <c r="C12" s="12">
        <f>'Calculator Copy'!D13</f>
        <v>0</v>
      </c>
      <c r="D12" s="12">
        <f>'Calculator Copy'!E13</f>
        <v>368</v>
      </c>
      <c r="E12" s="12">
        <f>'Calculator Copy'!F13</f>
        <v>332</v>
      </c>
      <c r="F12" s="13">
        <f>'Calculator Copy'!G13</f>
        <v>25</v>
      </c>
      <c r="G12" s="14"/>
      <c r="H12" s="12">
        <f>'Calculator Copy'!H13</f>
        <v>0</v>
      </c>
      <c r="I12" s="12">
        <f>'Calculator Copy'!I13</f>
        <v>368</v>
      </c>
      <c r="J12" s="12">
        <f>'Calculator Copy'!M13</f>
        <v>332</v>
      </c>
      <c r="K12" s="15">
        <f>'Calculator Copy'!N13</f>
        <v>0</v>
      </c>
      <c r="L12" s="15">
        <f>'Calculator Copy'!O13</f>
        <v>25</v>
      </c>
      <c r="M12" s="12">
        <f>'Calculator Copy'!P13</f>
        <v>0</v>
      </c>
      <c r="N12" s="12">
        <f>'Calculator Copy'!Q13</f>
        <v>0</v>
      </c>
    </row>
    <row r="13" spans="1:14" ht="24" customHeight="1" x14ac:dyDescent="0.25">
      <c r="A13" s="11" t="s">
        <v>26</v>
      </c>
      <c r="B13" s="12">
        <f>'Calculator Copy'!C14</f>
        <v>700</v>
      </c>
      <c r="C13" s="12">
        <f>'Calculator Copy'!D14</f>
        <v>0</v>
      </c>
      <c r="D13" s="12">
        <f>'Calculator Copy'!E14</f>
        <v>397</v>
      </c>
      <c r="E13" s="12">
        <f>'Calculator Copy'!F14</f>
        <v>303</v>
      </c>
      <c r="F13" s="13">
        <f>'Calculator Copy'!G14</f>
        <v>25</v>
      </c>
      <c r="G13" s="14"/>
      <c r="H13" s="12">
        <f>'Calculator Copy'!H14</f>
        <v>0</v>
      </c>
      <c r="I13" s="12">
        <f>'Calculator Copy'!I14</f>
        <v>397</v>
      </c>
      <c r="J13" s="12">
        <f>'Calculator Copy'!M14</f>
        <v>303</v>
      </c>
      <c r="K13" s="15">
        <f>'Calculator Copy'!N14</f>
        <v>0</v>
      </c>
      <c r="L13" s="15">
        <f>'Calculator Copy'!O14</f>
        <v>25</v>
      </c>
      <c r="M13" s="12">
        <f>'Calculator Copy'!P14</f>
        <v>0</v>
      </c>
      <c r="N13" s="12">
        <f>'Calculator Copy'!Q14</f>
        <v>0</v>
      </c>
    </row>
    <row r="14" spans="1:14" ht="24" customHeight="1" x14ac:dyDescent="0.25">
      <c r="A14" s="11" t="s">
        <v>27</v>
      </c>
      <c r="B14" s="12">
        <f>'Calculator Copy'!C15</f>
        <v>1100</v>
      </c>
      <c r="C14" s="12">
        <f>'Calculator Copy'!D15</f>
        <v>0</v>
      </c>
      <c r="D14" s="12">
        <f>'Calculator Copy'!E15</f>
        <v>629</v>
      </c>
      <c r="E14" s="12">
        <f>'Calculator Copy'!F15</f>
        <v>561</v>
      </c>
      <c r="F14" s="13">
        <f>'Calculator Copy'!G15</f>
        <v>25</v>
      </c>
      <c r="G14" s="14"/>
      <c r="H14" s="12">
        <f>'Calculator Copy'!H15</f>
        <v>0</v>
      </c>
      <c r="I14" s="12">
        <f>'Calculator Copy'!I15</f>
        <v>628</v>
      </c>
      <c r="J14" s="12">
        <f>'Calculator Copy'!M15</f>
        <v>471</v>
      </c>
      <c r="K14" s="15">
        <f>'Calculator Copy'!N15</f>
        <v>0</v>
      </c>
      <c r="L14" s="15">
        <f>'Calculator Copy'!O15</f>
        <v>25</v>
      </c>
      <c r="M14" s="12">
        <f>'Calculator Copy'!P15</f>
        <v>0</v>
      </c>
      <c r="N14" s="12">
        <f>'Calculator Copy'!Q15</f>
        <v>0</v>
      </c>
    </row>
    <row r="15" spans="1:14" ht="24" customHeight="1" x14ac:dyDescent="0.25">
      <c r="A15" s="11" t="s">
        <v>28</v>
      </c>
      <c r="B15" s="12">
        <f>'Calculator Copy'!C16</f>
        <v>1000</v>
      </c>
      <c r="C15" s="12">
        <f>'Calculator Copy'!D16</f>
        <v>0</v>
      </c>
      <c r="D15" s="12">
        <f>'Calculator Copy'!E16</f>
        <v>613</v>
      </c>
      <c r="E15" s="12">
        <f>'Calculator Copy'!F16</f>
        <v>387</v>
      </c>
      <c r="F15" s="13">
        <f>'Calculator Copy'!G16</f>
        <v>25</v>
      </c>
      <c r="G15" s="14"/>
      <c r="H15" s="12">
        <f>'Calculator Copy'!H16</f>
        <v>0</v>
      </c>
      <c r="I15" s="12">
        <f>'Calculator Copy'!I16</f>
        <v>613</v>
      </c>
      <c r="J15" s="12">
        <f>'Calculator Copy'!M16</f>
        <v>387</v>
      </c>
      <c r="K15" s="15">
        <f>'Calculator Copy'!N16</f>
        <v>0</v>
      </c>
      <c r="L15" s="15">
        <f>'Calculator Copy'!O16</f>
        <v>25</v>
      </c>
      <c r="M15" s="12">
        <f>'Calculator Copy'!P16</f>
        <v>0</v>
      </c>
      <c r="N15" s="12">
        <f>'Calculator Copy'!Q16</f>
        <v>0</v>
      </c>
    </row>
    <row r="16" spans="1:14" ht="24" customHeight="1" x14ac:dyDescent="0.25">
      <c r="A16" s="11" t="s">
        <v>29</v>
      </c>
      <c r="B16" s="12">
        <f>'Calculator Copy'!C17</f>
        <v>1100</v>
      </c>
      <c r="C16" s="12">
        <f>'Calculator Copy'!D17</f>
        <v>0</v>
      </c>
      <c r="D16" s="12">
        <f>'Calculator Copy'!E17</f>
        <v>497</v>
      </c>
      <c r="E16" s="12">
        <f>'Calculator Copy'!F17</f>
        <v>603</v>
      </c>
      <c r="F16" s="13">
        <f>'Calculator Copy'!G17</f>
        <v>25</v>
      </c>
      <c r="G16" s="14"/>
      <c r="H16" s="12">
        <f>'Calculator Copy'!H17</f>
        <v>0</v>
      </c>
      <c r="I16" s="12">
        <f>'Calculator Copy'!I17</f>
        <v>497</v>
      </c>
      <c r="J16" s="12">
        <f>'Calculator Copy'!M17</f>
        <v>603</v>
      </c>
      <c r="K16" s="15">
        <f>'Calculator Copy'!N17</f>
        <v>0</v>
      </c>
      <c r="L16" s="15">
        <f>'Calculator Copy'!O17</f>
        <v>25</v>
      </c>
      <c r="M16" s="12">
        <f>'Calculator Copy'!P17</f>
        <v>0</v>
      </c>
      <c r="N16" s="12">
        <f>'Calculator Copy'!Q17</f>
        <v>0</v>
      </c>
    </row>
    <row r="17" spans="1:14" ht="24" customHeight="1" x14ac:dyDescent="0.25">
      <c r="A17" s="11" t="s">
        <v>30</v>
      </c>
      <c r="B17" s="12">
        <f>'Calculator Copy'!C18</f>
        <v>1000</v>
      </c>
      <c r="C17" s="12">
        <f>'Calculator Copy'!D18</f>
        <v>0</v>
      </c>
      <c r="D17" s="12">
        <f>'Calculator Copy'!E18</f>
        <v>347</v>
      </c>
      <c r="E17" s="12">
        <f>'Calculator Copy'!F18</f>
        <v>653</v>
      </c>
      <c r="F17" s="13">
        <f>'Calculator Copy'!G18</f>
        <v>25</v>
      </c>
      <c r="G17" s="14"/>
      <c r="H17" s="12">
        <f>'Calculator Copy'!H18</f>
        <v>0</v>
      </c>
      <c r="I17" s="12">
        <f>'Calculator Copy'!I18</f>
        <v>347</v>
      </c>
      <c r="J17" s="12">
        <f>'Calculator Copy'!M18</f>
        <v>653</v>
      </c>
      <c r="K17" s="15">
        <f>'Calculator Copy'!N18</f>
        <v>0</v>
      </c>
      <c r="L17" s="15">
        <f>'Calculator Copy'!O18</f>
        <v>25</v>
      </c>
      <c r="M17" s="12">
        <f>'Calculator Copy'!P18</f>
        <v>0</v>
      </c>
      <c r="N17" s="12">
        <f>'Calculator Copy'!Q18</f>
        <v>0</v>
      </c>
    </row>
    <row r="18" spans="1:14" ht="24" customHeight="1" x14ac:dyDescent="0.25">
      <c r="A18" s="11" t="s">
        <v>31</v>
      </c>
      <c r="B18" s="12">
        <f>'Calculator Copy'!C19</f>
        <v>1100</v>
      </c>
      <c r="C18" s="12">
        <f>'Calculator Copy'!D19</f>
        <v>0</v>
      </c>
      <c r="D18" s="12">
        <f>'Calculator Copy'!E19</f>
        <v>567</v>
      </c>
      <c r="E18" s="12">
        <f>'Calculator Copy'!F19</f>
        <v>533</v>
      </c>
      <c r="F18" s="13">
        <f>'Calculator Copy'!G19</f>
        <v>25</v>
      </c>
      <c r="G18" s="14"/>
      <c r="H18" s="12">
        <f>'Calculator Copy'!H19</f>
        <v>0</v>
      </c>
      <c r="I18" s="12">
        <f>'Calculator Copy'!I19</f>
        <v>566</v>
      </c>
      <c r="J18" s="12">
        <f>'Calculator Copy'!M19</f>
        <v>533</v>
      </c>
      <c r="K18" s="15">
        <f>'Calculator Copy'!N19</f>
        <v>0</v>
      </c>
      <c r="L18" s="15">
        <f>'Calculator Copy'!O19</f>
        <v>25</v>
      </c>
      <c r="M18" s="12">
        <f>'Calculator Copy'!P19</f>
        <v>0</v>
      </c>
      <c r="N18" s="12">
        <f>'Calculator Copy'!Q19</f>
        <v>0</v>
      </c>
    </row>
    <row r="19" spans="1:14" ht="24" customHeight="1" x14ac:dyDescent="0.25">
      <c r="A19" s="13" t="s">
        <v>32</v>
      </c>
      <c r="B19" s="12">
        <f>'Calculator Copy'!C20</f>
        <v>400</v>
      </c>
      <c r="C19" s="12">
        <f>'Calculator Copy'!D20</f>
        <v>0</v>
      </c>
      <c r="D19" s="12">
        <f>'Calculator Copy'!E20</f>
        <v>111</v>
      </c>
      <c r="E19" s="12">
        <f>'Calculator Copy'!F20</f>
        <v>259</v>
      </c>
      <c r="F19" s="13">
        <f>'Calculator Copy'!G20</f>
        <v>0</v>
      </c>
      <c r="G19" s="14"/>
      <c r="H19" s="12">
        <f>'Calculator Copy'!H20</f>
        <v>0</v>
      </c>
      <c r="I19" s="12">
        <f>'Calculator Copy'!I20</f>
        <v>111</v>
      </c>
      <c r="J19" s="12">
        <f>'Calculator Copy'!M20</f>
        <v>0</v>
      </c>
      <c r="K19" s="15">
        <f>'Calculator Copy'!N20</f>
        <v>0</v>
      </c>
      <c r="L19" s="15">
        <f>'Calculator Copy'!O20</f>
        <v>0</v>
      </c>
      <c r="M19" s="12">
        <f>'Calculator Copy'!P20</f>
        <v>0</v>
      </c>
      <c r="N19" s="12">
        <f>'Calculator Copy'!Q20</f>
        <v>0</v>
      </c>
    </row>
    <row r="20" spans="1:14" ht="24" customHeight="1" x14ac:dyDescent="0.25">
      <c r="A20" s="13" t="s">
        <v>33</v>
      </c>
      <c r="B20" s="12">
        <f>'Calculator Copy'!C21</f>
        <v>12400</v>
      </c>
      <c r="C20" s="12">
        <f>'Calculator Copy'!D21</f>
        <v>3</v>
      </c>
      <c r="D20" s="12">
        <f>'Calculator Copy'!E21</f>
        <v>6082</v>
      </c>
      <c r="E20" s="12">
        <f>'Calculator Copy'!F21</f>
        <v>6375</v>
      </c>
      <c r="F20" s="13">
        <f>'Calculator Copy'!G21</f>
        <v>300</v>
      </c>
      <c r="G20" s="14"/>
      <c r="H20" s="12">
        <f>'Calculator Copy'!H21</f>
        <v>0</v>
      </c>
      <c r="I20" s="12">
        <f>'Calculator Copy'!I21</f>
        <v>6081</v>
      </c>
      <c r="J20" s="16">
        <f>SUM(J7:J19)</f>
        <v>6026</v>
      </c>
      <c r="K20" s="16">
        <f>SUM(K7:K19)</f>
        <v>0</v>
      </c>
      <c r="L20" s="16">
        <f>SUM(L7:L19)</f>
        <v>300</v>
      </c>
      <c r="M20" s="16">
        <f>SUM(M7:M19)</f>
        <v>3</v>
      </c>
      <c r="N20" s="16">
        <f>SUM(N7:N19)</f>
        <v>0</v>
      </c>
    </row>
    <row r="21" spans="1:14" ht="15.75" x14ac:dyDescent="0.25">
      <c r="A21" s="7"/>
      <c r="B21" s="17"/>
      <c r="C21" s="13"/>
      <c r="D21" s="13"/>
      <c r="E21" s="13"/>
      <c r="F21" s="13"/>
      <c r="G21" s="13"/>
      <c r="H21" s="13"/>
      <c r="I21" s="13"/>
      <c r="J21" s="17"/>
      <c r="K21" s="17"/>
      <c r="L21" s="17"/>
      <c r="M21" s="17"/>
      <c r="N21" s="17"/>
    </row>
    <row r="22" spans="1:14" ht="15.75" x14ac:dyDescent="0.25">
      <c r="A22" s="7"/>
      <c r="J22" s="18"/>
      <c r="K22" s="18"/>
    </row>
    <row r="23" spans="1:14" ht="15.75" x14ac:dyDescent="0.25">
      <c r="A23" s="7"/>
      <c r="F23" s="19"/>
      <c r="K23" s="20"/>
      <c r="L23" s="60"/>
      <c r="M23" s="60"/>
      <c r="N23" s="60"/>
    </row>
    <row r="24" spans="1:14" ht="15.75" x14ac:dyDescent="0.25">
      <c r="C24" s="20" t="s">
        <v>34</v>
      </c>
      <c r="D24" s="22">
        <f>'Calculator Copy'!C23</f>
        <v>11615</v>
      </c>
      <c r="E24" s="23"/>
      <c r="F24" s="24"/>
      <c r="L24" s="61"/>
      <c r="M24" s="61"/>
      <c r="N24" s="61"/>
    </row>
    <row r="25" spans="1:14" ht="15.75" x14ac:dyDescent="0.25">
      <c r="C25" s="20"/>
      <c r="D25" s="19"/>
      <c r="E25" s="24"/>
      <c r="F25" s="24"/>
      <c r="L25" s="25"/>
      <c r="M25" s="25"/>
      <c r="N25" s="25"/>
    </row>
    <row r="26" spans="1:14" ht="15.75" x14ac:dyDescent="0.25">
      <c r="B26" s="7"/>
      <c r="C26" s="20" t="s">
        <v>35</v>
      </c>
      <c r="D26" s="26">
        <v>45065</v>
      </c>
      <c r="E26" s="27"/>
      <c r="K26" s="20" t="s">
        <v>36</v>
      </c>
      <c r="L26" s="27"/>
      <c r="M26" s="28"/>
      <c r="N26" s="28"/>
    </row>
    <row r="27" spans="1:14" ht="15.75" x14ac:dyDescent="0.25">
      <c r="B27" s="7"/>
      <c r="L27" s="58" t="s">
        <v>37</v>
      </c>
      <c r="M27" s="58"/>
      <c r="N27" s="58"/>
    </row>
    <row r="28" spans="1:14" ht="15.75" x14ac:dyDescent="0.25">
      <c r="C28" s="20" t="s">
        <v>38</v>
      </c>
      <c r="D28" s="22">
        <f>'Calculator Copy'!C26</f>
        <v>52.354713732242786</v>
      </c>
      <c r="E28" s="27"/>
      <c r="G28" s="29"/>
      <c r="H28" s="29"/>
      <c r="I28" s="29"/>
    </row>
    <row r="29" spans="1:14" ht="15.75" x14ac:dyDescent="0.25">
      <c r="C29" s="20"/>
      <c r="D29" s="7"/>
    </row>
  </sheetData>
  <mergeCells count="6">
    <mergeCell ref="L27:N27"/>
    <mergeCell ref="A1:N1"/>
    <mergeCell ref="A3:N3"/>
    <mergeCell ref="J4:K4"/>
    <mergeCell ref="L23:N23"/>
    <mergeCell ref="L24:N24"/>
  </mergeCells>
  <pageMargins left="0.19685039370078741" right="0.15748031496062992" top="0.59055118110236227" bottom="0.43307086614173229" header="0.31496062992125984" footer="0.31496062992125984"/>
  <pageSetup paperSize="9" scale="70" fitToHeight="2" orientation="landscape" r:id="rId1"/>
  <headerFooter>
    <oddHeader>&amp;C&amp;"Arial,Bold"&amp;12Candidate Copy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A1:T34"/>
  <sheetViews>
    <sheetView zoomScale="80" zoomScaleNormal="80" workbookViewId="0">
      <pane xSplit="3" ySplit="7" topLeftCell="E15" activePane="bottomRight" state="frozen"/>
      <selection pane="topRight" activeCell="C1" sqref="C1"/>
      <selection pane="bottomLeft" activeCell="A8" sqref="A8"/>
      <selection pane="bottomRight" activeCell="M23" sqref="M23"/>
    </sheetView>
  </sheetViews>
  <sheetFormatPr defaultColWidth="28.85546875" defaultRowHeight="15" outlineLevelCol="1" x14ac:dyDescent="0.25"/>
  <cols>
    <col min="1" max="1" width="11.5703125" style="2" customWidth="1"/>
    <col min="2" max="2" width="43.42578125" style="2" customWidth="1"/>
    <col min="3" max="3" width="18.85546875" style="2" customWidth="1"/>
    <col min="4" max="4" width="18" style="2" customWidth="1"/>
    <col min="5" max="5" width="17.5703125" style="2" customWidth="1"/>
    <col min="6" max="6" width="17" style="2" customWidth="1"/>
    <col min="7" max="8" width="18.5703125" style="2" customWidth="1"/>
    <col min="9" max="9" width="16.42578125" style="2" customWidth="1"/>
    <col min="10" max="10" width="9.7109375" style="2" customWidth="1"/>
    <col min="11" max="11" width="16.85546875" style="2" customWidth="1"/>
    <col min="12" max="12" width="16.28515625" style="2" customWidth="1"/>
    <col min="13" max="13" width="16.7109375" style="2" customWidth="1"/>
    <col min="14" max="14" width="13.5703125" style="2" customWidth="1"/>
    <col min="15" max="16" width="14.7109375" style="2" customWidth="1"/>
    <col min="17" max="17" width="13.85546875" style="2" customWidth="1"/>
    <col min="18" max="18" width="26.140625" style="2" customWidth="1" outlineLevel="1"/>
    <col min="19" max="19" width="2.5703125" style="2" customWidth="1" outlineLevel="1"/>
    <col min="20" max="20" width="4" style="2" customWidth="1" outlineLevel="1"/>
    <col min="21" max="16384" width="28.85546875" style="2"/>
  </cols>
  <sheetData>
    <row r="1" spans="1:18" ht="18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18" ht="18" x14ac:dyDescent="0.25">
      <c r="B2" s="4" t="s">
        <v>39</v>
      </c>
    </row>
    <row r="3" spans="1:18" ht="18" x14ac:dyDescent="0.25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1:18" ht="18.75" x14ac:dyDescent="0.3">
      <c r="A4" s="3" t="s">
        <v>2</v>
      </c>
      <c r="B4" s="4"/>
      <c r="C4" s="5" t="s">
        <v>3</v>
      </c>
      <c r="D4" s="6"/>
    </row>
    <row r="5" spans="1:18" ht="15.75" x14ac:dyDescent="0.25">
      <c r="B5" s="7"/>
    </row>
    <row r="6" spans="1:18" s="29" customFormat="1" ht="103.15" customHeight="1" x14ac:dyDescent="0.25">
      <c r="A6" s="8" t="s">
        <v>40</v>
      </c>
      <c r="B6" s="30" t="s">
        <v>41</v>
      </c>
      <c r="C6" s="31" t="s">
        <v>42</v>
      </c>
      <c r="D6" s="31" t="s">
        <v>43</v>
      </c>
      <c r="E6" s="31" t="s">
        <v>44</v>
      </c>
      <c r="F6" s="31" t="s">
        <v>45</v>
      </c>
      <c r="G6" s="31" t="s">
        <v>46</v>
      </c>
      <c r="H6" s="32" t="s">
        <v>47</v>
      </c>
      <c r="I6" s="33" t="s">
        <v>48</v>
      </c>
      <c r="J6" s="34" t="s">
        <v>49</v>
      </c>
      <c r="K6" s="34" t="s">
        <v>50</v>
      </c>
      <c r="L6" s="34" t="s">
        <v>51</v>
      </c>
      <c r="M6" s="9" t="s">
        <v>52</v>
      </c>
      <c r="N6" s="8" t="s">
        <v>53</v>
      </c>
      <c r="O6" s="10" t="s">
        <v>54</v>
      </c>
      <c r="P6" s="8" t="s">
        <v>55</v>
      </c>
      <c r="Q6" s="8" t="s">
        <v>56</v>
      </c>
      <c r="R6" s="35" t="s">
        <v>57</v>
      </c>
    </row>
    <row r="7" spans="1:18" ht="14.45" customHeight="1" x14ac:dyDescent="0.25">
      <c r="A7" s="17"/>
      <c r="B7" s="36"/>
      <c r="C7" s="37" t="s">
        <v>58</v>
      </c>
      <c r="D7" s="31" t="s">
        <v>59</v>
      </c>
      <c r="E7" s="31" t="s">
        <v>60</v>
      </c>
      <c r="F7" s="31" t="s">
        <v>61</v>
      </c>
      <c r="G7" s="31" t="s">
        <v>62</v>
      </c>
      <c r="H7" s="31" t="s">
        <v>63</v>
      </c>
      <c r="I7" s="33" t="s">
        <v>64</v>
      </c>
      <c r="J7" s="34"/>
      <c r="K7" s="34"/>
      <c r="L7" s="34"/>
      <c r="M7" s="8" t="s">
        <v>65</v>
      </c>
      <c r="N7" s="8" t="s">
        <v>66</v>
      </c>
      <c r="O7" s="8"/>
      <c r="P7" s="8" t="s">
        <v>67</v>
      </c>
      <c r="Q7" s="8" t="s">
        <v>68</v>
      </c>
      <c r="R7" s="38"/>
    </row>
    <row r="8" spans="1:18" ht="30" customHeight="1" x14ac:dyDescent="0.25">
      <c r="A8" s="11" t="s">
        <v>20</v>
      </c>
      <c r="B8" s="39" t="s">
        <v>69</v>
      </c>
      <c r="C8" s="40">
        <v>1200</v>
      </c>
      <c r="D8" s="41">
        <v>0</v>
      </c>
      <c r="E8" s="42">
        <v>573</v>
      </c>
      <c r="F8" s="42">
        <v>627</v>
      </c>
      <c r="G8" s="40">
        <v>25</v>
      </c>
      <c r="H8" s="42">
        <v>0</v>
      </c>
      <c r="I8" s="43">
        <v>575</v>
      </c>
      <c r="J8" s="44">
        <f t="shared" ref="J8:J19" si="0">SUM(I8-E8)</f>
        <v>2</v>
      </c>
      <c r="K8" s="45">
        <f t="shared" ref="K8:K19" si="1">I8+P8+M8</f>
        <v>1202</v>
      </c>
      <c r="L8" s="45">
        <f t="shared" ref="L8:L19" si="2">SUM(C8-K8)</f>
        <v>-2</v>
      </c>
      <c r="M8" s="14">
        <v>627</v>
      </c>
      <c r="N8" s="46">
        <v>0</v>
      </c>
      <c r="O8" s="46">
        <f t="shared" ref="O8:O19" si="3">SUM(G8-N8)</f>
        <v>25</v>
      </c>
      <c r="P8" s="14">
        <v>0</v>
      </c>
      <c r="Q8" s="14">
        <v>0</v>
      </c>
      <c r="R8" s="17"/>
    </row>
    <row r="9" spans="1:18" ht="30" customHeight="1" x14ac:dyDescent="0.25">
      <c r="A9" s="11" t="s">
        <v>21</v>
      </c>
      <c r="B9" s="39" t="s">
        <v>69</v>
      </c>
      <c r="C9" s="40">
        <v>1100</v>
      </c>
      <c r="D9" s="41">
        <v>0</v>
      </c>
      <c r="E9" s="42">
        <v>626</v>
      </c>
      <c r="F9" s="42">
        <v>474</v>
      </c>
      <c r="G9" s="40">
        <v>25</v>
      </c>
      <c r="H9" s="42">
        <v>0</v>
      </c>
      <c r="I9" s="43">
        <v>625</v>
      </c>
      <c r="J9" s="44">
        <f t="shared" si="0"/>
        <v>-1</v>
      </c>
      <c r="K9" s="45">
        <f t="shared" si="1"/>
        <v>1099</v>
      </c>
      <c r="L9" s="45">
        <f t="shared" si="2"/>
        <v>1</v>
      </c>
      <c r="M9" s="14">
        <v>474</v>
      </c>
      <c r="N9" s="46">
        <v>0</v>
      </c>
      <c r="O9" s="46">
        <f t="shared" si="3"/>
        <v>25</v>
      </c>
      <c r="P9" s="14">
        <v>0</v>
      </c>
      <c r="Q9" s="14">
        <v>0</v>
      </c>
      <c r="R9" s="17"/>
    </row>
    <row r="10" spans="1:18" ht="30" customHeight="1" x14ac:dyDescent="0.25">
      <c r="A10" s="11" t="s">
        <v>22</v>
      </c>
      <c r="B10" s="39" t="s">
        <v>70</v>
      </c>
      <c r="C10" s="40">
        <v>900</v>
      </c>
      <c r="D10" s="41">
        <v>1</v>
      </c>
      <c r="E10" s="42">
        <v>366</v>
      </c>
      <c r="F10" s="42">
        <v>533</v>
      </c>
      <c r="G10" s="40">
        <v>25</v>
      </c>
      <c r="H10" s="42">
        <v>0</v>
      </c>
      <c r="I10" s="43">
        <v>366</v>
      </c>
      <c r="J10" s="44">
        <f t="shared" si="0"/>
        <v>0</v>
      </c>
      <c r="K10" s="45">
        <f t="shared" si="1"/>
        <v>900</v>
      </c>
      <c r="L10" s="45">
        <f t="shared" si="2"/>
        <v>0</v>
      </c>
      <c r="M10" s="14">
        <v>533</v>
      </c>
      <c r="N10" s="46">
        <v>0</v>
      </c>
      <c r="O10" s="46">
        <f t="shared" si="3"/>
        <v>25</v>
      </c>
      <c r="P10" s="14">
        <v>1</v>
      </c>
      <c r="Q10" s="14">
        <v>0</v>
      </c>
      <c r="R10" s="17"/>
    </row>
    <row r="11" spans="1:18" ht="30" customHeight="1" x14ac:dyDescent="0.25">
      <c r="A11" s="11" t="s">
        <v>23</v>
      </c>
      <c r="B11" s="39" t="s">
        <v>70</v>
      </c>
      <c r="C11" s="40">
        <v>1000</v>
      </c>
      <c r="D11" s="41">
        <v>2</v>
      </c>
      <c r="E11" s="42">
        <v>538</v>
      </c>
      <c r="F11" s="42">
        <v>460</v>
      </c>
      <c r="G11" s="40">
        <v>25</v>
      </c>
      <c r="H11" s="42">
        <v>0</v>
      </c>
      <c r="I11" s="43">
        <v>539</v>
      </c>
      <c r="J11" s="44">
        <f t="shared" si="0"/>
        <v>1</v>
      </c>
      <c r="K11" s="45">
        <f t="shared" si="1"/>
        <v>1001</v>
      </c>
      <c r="L11" s="45">
        <f t="shared" si="2"/>
        <v>-1</v>
      </c>
      <c r="M11" s="14">
        <v>460</v>
      </c>
      <c r="N11" s="46">
        <v>0</v>
      </c>
      <c r="O11" s="46">
        <f t="shared" si="3"/>
        <v>25</v>
      </c>
      <c r="P11" s="14">
        <v>2</v>
      </c>
      <c r="Q11" s="14">
        <v>0</v>
      </c>
      <c r="R11" s="17"/>
    </row>
    <row r="12" spans="1:18" ht="30" customHeight="1" x14ac:dyDescent="0.25">
      <c r="A12" s="11" t="s">
        <v>24</v>
      </c>
      <c r="B12" s="39" t="s">
        <v>70</v>
      </c>
      <c r="C12" s="40">
        <v>1100</v>
      </c>
      <c r="D12" s="41">
        <v>0</v>
      </c>
      <c r="E12" s="42">
        <v>450</v>
      </c>
      <c r="F12" s="42">
        <v>650</v>
      </c>
      <c r="G12" s="40">
        <v>25</v>
      </c>
      <c r="H12" s="42">
        <v>0</v>
      </c>
      <c r="I12" s="43">
        <v>449</v>
      </c>
      <c r="J12" s="44">
        <f t="shared" si="0"/>
        <v>-1</v>
      </c>
      <c r="K12" s="45">
        <f t="shared" si="1"/>
        <v>1099</v>
      </c>
      <c r="L12" s="45">
        <f t="shared" si="2"/>
        <v>1</v>
      </c>
      <c r="M12" s="14">
        <v>650</v>
      </c>
      <c r="N12" s="46">
        <v>0</v>
      </c>
      <c r="O12" s="46">
        <f t="shared" si="3"/>
        <v>25</v>
      </c>
      <c r="P12" s="14">
        <v>0</v>
      </c>
      <c r="Q12" s="14">
        <v>0</v>
      </c>
      <c r="R12" s="17"/>
    </row>
    <row r="13" spans="1:18" ht="30" customHeight="1" x14ac:dyDescent="0.25">
      <c r="A13" s="11" t="s">
        <v>25</v>
      </c>
      <c r="B13" s="39" t="s">
        <v>71</v>
      </c>
      <c r="C13" s="40">
        <v>700</v>
      </c>
      <c r="D13" s="41">
        <v>0</v>
      </c>
      <c r="E13" s="42">
        <v>368</v>
      </c>
      <c r="F13" s="42">
        <v>332</v>
      </c>
      <c r="G13" s="40">
        <v>25</v>
      </c>
      <c r="H13" s="42">
        <v>0</v>
      </c>
      <c r="I13" s="43">
        <v>368</v>
      </c>
      <c r="J13" s="44">
        <f t="shared" si="0"/>
        <v>0</v>
      </c>
      <c r="K13" s="45">
        <f t="shared" si="1"/>
        <v>700</v>
      </c>
      <c r="L13" s="45">
        <f t="shared" si="2"/>
        <v>0</v>
      </c>
      <c r="M13" s="14">
        <v>332</v>
      </c>
      <c r="N13" s="46">
        <v>0</v>
      </c>
      <c r="O13" s="46">
        <f t="shared" si="3"/>
        <v>25</v>
      </c>
      <c r="P13" s="14">
        <v>0</v>
      </c>
      <c r="Q13" s="14">
        <v>0</v>
      </c>
      <c r="R13" s="17"/>
    </row>
    <row r="14" spans="1:18" ht="30" customHeight="1" x14ac:dyDescent="0.25">
      <c r="A14" s="11" t="s">
        <v>26</v>
      </c>
      <c r="B14" s="39" t="s">
        <v>71</v>
      </c>
      <c r="C14" s="40">
        <v>700</v>
      </c>
      <c r="D14" s="41">
        <v>0</v>
      </c>
      <c r="E14" s="42">
        <v>397</v>
      </c>
      <c r="F14" s="42">
        <v>303</v>
      </c>
      <c r="G14" s="40">
        <v>25</v>
      </c>
      <c r="H14" s="42">
        <v>0</v>
      </c>
      <c r="I14" s="43">
        <v>397</v>
      </c>
      <c r="J14" s="44">
        <f t="shared" si="0"/>
        <v>0</v>
      </c>
      <c r="K14" s="45">
        <f t="shared" si="1"/>
        <v>700</v>
      </c>
      <c r="L14" s="45">
        <f t="shared" si="2"/>
        <v>0</v>
      </c>
      <c r="M14" s="14">
        <v>303</v>
      </c>
      <c r="N14" s="46">
        <v>0</v>
      </c>
      <c r="O14" s="46">
        <f t="shared" si="3"/>
        <v>25</v>
      </c>
      <c r="P14" s="14">
        <v>0</v>
      </c>
      <c r="Q14" s="14">
        <v>0</v>
      </c>
      <c r="R14" s="17"/>
    </row>
    <row r="15" spans="1:18" ht="30" customHeight="1" x14ac:dyDescent="0.25">
      <c r="A15" s="11" t="s">
        <v>27</v>
      </c>
      <c r="B15" s="39" t="s">
        <v>72</v>
      </c>
      <c r="C15" s="40">
        <v>1100</v>
      </c>
      <c r="D15" s="41">
        <v>0</v>
      </c>
      <c r="E15" s="42">
        <v>629</v>
      </c>
      <c r="F15" s="42">
        <v>561</v>
      </c>
      <c r="G15" s="40">
        <v>25</v>
      </c>
      <c r="H15" s="42">
        <v>0</v>
      </c>
      <c r="I15" s="43">
        <v>628</v>
      </c>
      <c r="J15" s="44">
        <f t="shared" si="0"/>
        <v>-1</v>
      </c>
      <c r="K15" s="45">
        <f t="shared" si="1"/>
        <v>1099</v>
      </c>
      <c r="L15" s="45">
        <f t="shared" si="2"/>
        <v>1</v>
      </c>
      <c r="M15" s="14">
        <v>471</v>
      </c>
      <c r="N15" s="46">
        <v>0</v>
      </c>
      <c r="O15" s="46">
        <f t="shared" si="3"/>
        <v>25</v>
      </c>
      <c r="P15" s="14">
        <v>0</v>
      </c>
      <c r="Q15" s="14">
        <v>0</v>
      </c>
      <c r="R15" s="17"/>
    </row>
    <row r="16" spans="1:18" ht="30" customHeight="1" x14ac:dyDescent="0.25">
      <c r="A16" s="11" t="s">
        <v>28</v>
      </c>
      <c r="B16" s="39" t="s">
        <v>73</v>
      </c>
      <c r="C16" s="40">
        <v>1000</v>
      </c>
      <c r="D16" s="41">
        <v>0</v>
      </c>
      <c r="E16" s="42">
        <v>613</v>
      </c>
      <c r="F16" s="42">
        <v>387</v>
      </c>
      <c r="G16" s="40">
        <v>25</v>
      </c>
      <c r="H16" s="42">
        <v>0</v>
      </c>
      <c r="I16" s="43">
        <v>613</v>
      </c>
      <c r="J16" s="44">
        <f t="shared" si="0"/>
        <v>0</v>
      </c>
      <c r="K16" s="45">
        <f t="shared" si="1"/>
        <v>1000</v>
      </c>
      <c r="L16" s="45">
        <f t="shared" si="2"/>
        <v>0</v>
      </c>
      <c r="M16" s="14">
        <v>387</v>
      </c>
      <c r="N16" s="46">
        <v>0</v>
      </c>
      <c r="O16" s="46">
        <f t="shared" si="3"/>
        <v>25</v>
      </c>
      <c r="P16" s="14">
        <v>0</v>
      </c>
      <c r="Q16" s="14">
        <v>0</v>
      </c>
      <c r="R16" s="17"/>
    </row>
    <row r="17" spans="1:18" ht="30" customHeight="1" x14ac:dyDescent="0.25">
      <c r="A17" s="11" t="s">
        <v>29</v>
      </c>
      <c r="B17" s="39" t="s">
        <v>74</v>
      </c>
      <c r="C17" s="40">
        <v>1100</v>
      </c>
      <c r="D17" s="41">
        <v>0</v>
      </c>
      <c r="E17" s="42">
        <v>497</v>
      </c>
      <c r="F17" s="42">
        <v>603</v>
      </c>
      <c r="G17" s="40">
        <v>25</v>
      </c>
      <c r="H17" s="42">
        <v>0</v>
      </c>
      <c r="I17" s="43">
        <v>497</v>
      </c>
      <c r="J17" s="44">
        <f t="shared" si="0"/>
        <v>0</v>
      </c>
      <c r="K17" s="45">
        <f t="shared" si="1"/>
        <v>1100</v>
      </c>
      <c r="L17" s="45">
        <f t="shared" si="2"/>
        <v>0</v>
      </c>
      <c r="M17" s="14">
        <v>603</v>
      </c>
      <c r="N17" s="46">
        <v>0</v>
      </c>
      <c r="O17" s="46">
        <f t="shared" si="3"/>
        <v>25</v>
      </c>
      <c r="P17" s="14">
        <v>0</v>
      </c>
      <c r="Q17" s="14">
        <v>0</v>
      </c>
      <c r="R17" s="17"/>
    </row>
    <row r="18" spans="1:18" ht="30" customHeight="1" x14ac:dyDescent="0.25">
      <c r="A18" s="11" t="s">
        <v>30</v>
      </c>
      <c r="B18" s="39" t="s">
        <v>74</v>
      </c>
      <c r="C18" s="40">
        <v>1000</v>
      </c>
      <c r="D18" s="41">
        <v>0</v>
      </c>
      <c r="E18" s="42">
        <v>347</v>
      </c>
      <c r="F18" s="42">
        <v>653</v>
      </c>
      <c r="G18" s="40">
        <v>25</v>
      </c>
      <c r="H18" s="42">
        <v>0</v>
      </c>
      <c r="I18" s="43">
        <v>347</v>
      </c>
      <c r="J18" s="44">
        <f t="shared" si="0"/>
        <v>0</v>
      </c>
      <c r="K18" s="45">
        <f t="shared" si="1"/>
        <v>1000</v>
      </c>
      <c r="L18" s="45">
        <f t="shared" si="2"/>
        <v>0</v>
      </c>
      <c r="M18" s="14">
        <v>653</v>
      </c>
      <c r="N18" s="46">
        <v>0</v>
      </c>
      <c r="O18" s="46">
        <f t="shared" si="3"/>
        <v>25</v>
      </c>
      <c r="P18" s="14">
        <v>0</v>
      </c>
      <c r="Q18" s="14">
        <v>0</v>
      </c>
      <c r="R18" s="17"/>
    </row>
    <row r="19" spans="1:18" ht="30" customHeight="1" x14ac:dyDescent="0.25">
      <c r="A19" s="11" t="s">
        <v>31</v>
      </c>
      <c r="B19" s="39" t="s">
        <v>69</v>
      </c>
      <c r="C19" s="40">
        <v>1100</v>
      </c>
      <c r="D19" s="41">
        <v>0</v>
      </c>
      <c r="E19" s="42">
        <v>567</v>
      </c>
      <c r="F19" s="42">
        <v>533</v>
      </c>
      <c r="G19" s="40">
        <v>25</v>
      </c>
      <c r="H19" s="42">
        <v>0</v>
      </c>
      <c r="I19" s="43">
        <v>566</v>
      </c>
      <c r="J19" s="44">
        <f t="shared" si="0"/>
        <v>-1</v>
      </c>
      <c r="K19" s="45">
        <f t="shared" si="1"/>
        <v>1099</v>
      </c>
      <c r="L19" s="45">
        <f t="shared" si="2"/>
        <v>1</v>
      </c>
      <c r="M19" s="14">
        <v>533</v>
      </c>
      <c r="N19" s="46">
        <v>0</v>
      </c>
      <c r="O19" s="46">
        <f t="shared" si="3"/>
        <v>25</v>
      </c>
      <c r="P19" s="14">
        <v>0</v>
      </c>
      <c r="Q19" s="14">
        <v>0</v>
      </c>
      <c r="R19" s="17"/>
    </row>
    <row r="20" spans="1:18" ht="30" customHeight="1" x14ac:dyDescent="0.25">
      <c r="A20" s="62" t="s">
        <v>75</v>
      </c>
      <c r="B20" s="63"/>
      <c r="C20" s="40">
        <v>400</v>
      </c>
      <c r="D20" s="42">
        <v>0</v>
      </c>
      <c r="E20" s="42">
        <v>111</v>
      </c>
      <c r="F20" s="42">
        <v>259</v>
      </c>
      <c r="G20" s="40">
        <v>0</v>
      </c>
      <c r="H20" s="42">
        <v>0</v>
      </c>
      <c r="I20" s="43">
        <v>111</v>
      </c>
      <c r="J20" s="44">
        <f>SUM(I20-E20)</f>
        <v>0</v>
      </c>
      <c r="K20" s="45">
        <f>I20+P20+M20</f>
        <v>111</v>
      </c>
      <c r="L20" s="45">
        <f>SUM(C20-K20)</f>
        <v>289</v>
      </c>
      <c r="M20" s="44"/>
      <c r="N20" s="45"/>
      <c r="O20" s="47"/>
      <c r="P20" s="48"/>
      <c r="Q20" s="48"/>
      <c r="R20" s="49"/>
    </row>
    <row r="21" spans="1:18" ht="15.75" x14ac:dyDescent="0.25">
      <c r="A21" s="64" t="s">
        <v>33</v>
      </c>
      <c r="B21" s="65"/>
      <c r="C21" s="50">
        <f t="shared" ref="C21:I21" si="4">SUM(C8:C20)</f>
        <v>12400</v>
      </c>
      <c r="D21" s="40">
        <f t="shared" si="4"/>
        <v>3</v>
      </c>
      <c r="E21" s="40">
        <f t="shared" si="4"/>
        <v>6082</v>
      </c>
      <c r="F21" s="40">
        <f t="shared" si="4"/>
        <v>6375</v>
      </c>
      <c r="G21" s="40">
        <f t="shared" si="4"/>
        <v>300</v>
      </c>
      <c r="H21" s="40">
        <f t="shared" si="4"/>
        <v>0</v>
      </c>
      <c r="I21" s="51">
        <f t="shared" si="4"/>
        <v>6081</v>
      </c>
      <c r="J21" s="44">
        <f>SUM(I21-E21)</f>
        <v>-1</v>
      </c>
      <c r="K21" s="45">
        <f>I21+P21+M21</f>
        <v>12110</v>
      </c>
      <c r="L21" s="45">
        <f>SUM(C21-K21)</f>
        <v>290</v>
      </c>
      <c r="M21" s="16">
        <f>SUM(M8:M20)</f>
        <v>6026</v>
      </c>
      <c r="N21" s="16">
        <f>SUM(N8:N20)</f>
        <v>0</v>
      </c>
      <c r="O21" s="16">
        <f>SUM(O8:O20)</f>
        <v>300</v>
      </c>
      <c r="P21" s="16">
        <f>SUM(P8:P20)</f>
        <v>3</v>
      </c>
      <c r="Q21" s="16">
        <f>SUM(Q8:Q20)</f>
        <v>0</v>
      </c>
      <c r="R21" s="52"/>
    </row>
    <row r="22" spans="1:18" ht="15.75" x14ac:dyDescent="0.25">
      <c r="B22" s="53"/>
      <c r="D22" s="18"/>
      <c r="E22" s="18"/>
      <c r="F22" s="18"/>
      <c r="G22" s="18"/>
      <c r="H22" s="18"/>
      <c r="I22" s="18"/>
      <c r="J22" s="18"/>
    </row>
    <row r="23" spans="1:18" ht="15.75" x14ac:dyDescent="0.25">
      <c r="B23" s="54" t="s">
        <v>34</v>
      </c>
      <c r="C23" s="22">
        <v>11615</v>
      </c>
      <c r="D23" s="55"/>
      <c r="F23" s="20" t="s">
        <v>76</v>
      </c>
      <c r="G23" s="56">
        <v>0.43055555555555558</v>
      </c>
      <c r="H23" s="56"/>
      <c r="K23" s="20" t="s">
        <v>77</v>
      </c>
      <c r="L23" s="56"/>
      <c r="M23" s="56">
        <v>0.46736111111111112</v>
      </c>
      <c r="O23" s="20" t="s">
        <v>36</v>
      </c>
      <c r="P23" s="66"/>
      <c r="Q23" s="66"/>
      <c r="R23" s="66"/>
    </row>
    <row r="24" spans="1:18" ht="15.75" x14ac:dyDescent="0.25">
      <c r="B24" s="7"/>
      <c r="C24" s="7"/>
      <c r="E24" s="7"/>
      <c r="G24" s="24"/>
      <c r="H24" s="24"/>
      <c r="L24" s="24"/>
      <c r="M24" s="24"/>
      <c r="P24" s="58" t="s">
        <v>78</v>
      </c>
      <c r="Q24" s="58"/>
      <c r="R24" s="58"/>
    </row>
    <row r="25" spans="1:18" ht="15.75" x14ac:dyDescent="0.25">
      <c r="B25" s="7"/>
      <c r="F25" s="20"/>
      <c r="K25" s="20"/>
      <c r="P25" s="25"/>
      <c r="Q25" s="25"/>
      <c r="R25" s="25"/>
    </row>
    <row r="26" spans="1:18" ht="15.75" x14ac:dyDescent="0.25">
      <c r="B26" s="57" t="s">
        <v>79</v>
      </c>
      <c r="C26" s="22">
        <f>SUM(I21/C23)*100</f>
        <v>52.354713732242786</v>
      </c>
      <c r="D26" s="7"/>
      <c r="O26" s="20" t="s">
        <v>36</v>
      </c>
      <c r="P26" s="27"/>
      <c r="Q26" s="28"/>
      <c r="R26" s="28"/>
    </row>
    <row r="27" spans="1:18" ht="15.75" x14ac:dyDescent="0.25">
      <c r="B27" s="7"/>
      <c r="C27" s="7"/>
      <c r="D27" s="7"/>
      <c r="F27" s="20"/>
      <c r="I27" s="29"/>
      <c r="P27" s="58" t="s">
        <v>37</v>
      </c>
      <c r="Q27" s="58"/>
      <c r="R27" s="58"/>
    </row>
    <row r="28" spans="1:18" ht="15.75" x14ac:dyDescent="0.25">
      <c r="B28" s="7"/>
      <c r="C28" s="7"/>
      <c r="D28" s="7"/>
      <c r="I28" s="29"/>
    </row>
    <row r="29" spans="1:18" ht="15.75" x14ac:dyDescent="0.25">
      <c r="B29" s="7"/>
    </row>
    <row r="30" spans="1:18" ht="15.75" x14ac:dyDescent="0.25">
      <c r="B30" s="7"/>
      <c r="C30" s="7"/>
      <c r="E30" s="7"/>
      <c r="F30" s="7"/>
      <c r="G30" s="7"/>
      <c r="H30" s="7"/>
    </row>
    <row r="31" spans="1:18" ht="15.75" x14ac:dyDescent="0.25">
      <c r="C31" s="21"/>
      <c r="E31" s="60"/>
      <c r="F31" s="60"/>
      <c r="G31" s="60"/>
      <c r="H31" s="60"/>
      <c r="I31" s="60"/>
    </row>
    <row r="33" spans="3:18" ht="15.75" x14ac:dyDescent="0.25">
      <c r="R33" s="7"/>
    </row>
    <row r="34" spans="3:18" ht="15.75" x14ac:dyDescent="0.25">
      <c r="C34" s="7"/>
    </row>
  </sheetData>
  <mergeCells count="8">
    <mergeCell ref="P27:R27"/>
    <mergeCell ref="E31:I31"/>
    <mergeCell ref="A1:R1"/>
    <mergeCell ref="B3:R3"/>
    <mergeCell ref="A20:B20"/>
    <mergeCell ref="A21:B21"/>
    <mergeCell ref="P23:R23"/>
    <mergeCell ref="P24:R24"/>
  </mergeCells>
  <pageMargins left="0.19685039370078741" right="0.19685039370078741" top="0.39370078740157483" bottom="0.39370078740157483" header="0.19685039370078741" footer="0.43307086614173229"/>
  <pageSetup paperSize="9" scale="31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373BDF64AA034480E08CDE502F644E" ma:contentTypeVersion="13" ma:contentTypeDescription="Create a new document." ma:contentTypeScope="" ma:versionID="91cdbf5a6d7fc53524538512a1bbfeba">
  <xsd:schema xmlns:xsd="http://www.w3.org/2001/XMLSchema" xmlns:xs="http://www.w3.org/2001/XMLSchema" xmlns:p="http://schemas.microsoft.com/office/2006/metadata/properties" xmlns:ns2="6416cfae-c632-4f1e-8af0-8eca54e1a196" xmlns:ns3="e2d2b2c9-2875-4b92-bd0b-68db2f4f5b67" targetNamespace="http://schemas.microsoft.com/office/2006/metadata/properties" ma:root="true" ma:fieldsID="741a0f9d3f64a482c843abb02124ddef" ns2:_="" ns3:_="">
    <xsd:import namespace="6416cfae-c632-4f1e-8af0-8eca54e1a196"/>
    <xsd:import namespace="e2d2b2c9-2875-4b92-bd0b-68db2f4f5b6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2:TaxCatchAll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16cfae-c632-4f1e-8af0-8eca54e1a19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7909a9fd-21f7-439b-a359-8f5ede710475}" ma:internalName="TaxCatchAll" ma:showField="CatchAllData" ma:web="6416cfae-c632-4f1e-8af0-8eca54e1a1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d2b2c9-2875-4b92-bd0b-68db2f4f5b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b327532-59a3-4fd3-8937-16ba37a8a5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2d2b2c9-2875-4b92-bd0b-68db2f4f5b67">
      <Terms xmlns="http://schemas.microsoft.com/office/infopath/2007/PartnerControls"/>
    </lcf76f155ced4ddcb4097134ff3c332f>
    <TaxCatchAll xmlns="6416cfae-c632-4f1e-8af0-8eca54e1a196" xsi:nil="true"/>
  </documentManagement>
</p:properties>
</file>

<file path=customXml/itemProps1.xml><?xml version="1.0" encoding="utf-8"?>
<ds:datastoreItem xmlns:ds="http://schemas.openxmlformats.org/officeDocument/2006/customXml" ds:itemID="{E91DCF3B-4C94-4DED-8F1E-E34A28893B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16cfae-c632-4f1e-8af0-8eca54e1a196"/>
    <ds:schemaRef ds:uri="e2d2b2c9-2875-4b92-bd0b-68db2f4f5b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266121-5896-4980-9AF1-856FD9BB1E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306919-C0BA-4719-8A4C-56F6D943A8EB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6416cfae-c632-4f1e-8af0-8eca54e1a196"/>
    <ds:schemaRef ds:uri="e2d2b2c9-2875-4b92-bd0b-68db2f4f5b67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Candidate Issue</vt:lpstr>
      <vt:lpstr>Calculator Copy</vt:lpstr>
      <vt:lpstr>'Calculator Copy'!Print_Area</vt:lpstr>
      <vt:lpstr>'Candidate Issue'!Print_Area</vt:lpstr>
      <vt:lpstr>'Calculator Copy'!Print_Titles</vt:lpstr>
      <vt:lpstr>'Candidate Issue'!Print_Titles</vt:lpstr>
    </vt:vector>
  </TitlesOfParts>
  <Company>EONI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Madine, Daryll</dc:creator>
  <cp:lastModifiedBy>Lindsay Clyde</cp:lastModifiedBy>
  <cp:lastPrinted>2023-05-22T12:53:01Z</cp:lastPrinted>
  <dcterms:created xsi:type="dcterms:W3CDTF">2023-04-05T13:26:24Z</dcterms:created>
  <dcterms:modified xsi:type="dcterms:W3CDTF">2023-05-22T13:43:10Z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0x01010045373BDF64AA034480E08CDE502F644E</vt:lpwstr>
  </property>
</Properties>
</file>